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ICPMSDataCal\PersonalizedSetting\"/>
    </mc:Choice>
  </mc:AlternateContent>
  <xr:revisionPtr revIDLastSave="0" documentId="8_{2B53F4E3-7930-4CCB-A14E-8963F19C310A}" xr6:coauthVersionLast="31" xr6:coauthVersionMax="31" xr10:uidLastSave="{00000000-0000-0000-0000-000000000000}"/>
  <bookViews>
    <workbookView xWindow="240" yWindow="15" windowWidth="20355" windowHeight="12945" firstSheet="1" activeTab="1"/>
  </bookViews>
  <sheets>
    <sheet name="ICRERYE" sheetId="12" state="veryHidden" r:id="rId1"/>
    <sheet name="ChargingNotice" sheetId="6" r:id="rId2"/>
    <sheet name="DYSCover" sheetId="10" r:id="rId3"/>
    <sheet name="CoverSol" sheetId="9" r:id="rId4"/>
    <sheet name="CoverLal" sheetId="5" r:id="rId5"/>
    <sheet name="Age" sheetId="8" r:id="rId6"/>
    <sheet name="TraceEle" sheetId="7" r:id="rId7"/>
    <sheet name="CoverInformation" sheetId="16" r:id="rId8"/>
  </sheets>
  <definedNames>
    <definedName name="_xlnm.Print_Area" localSheetId="1">ChargingNotice!$A$1:$I$67</definedName>
  </definedNames>
  <calcPr calcId="179017"/>
  <fileRecoveryPr autoRecover="0"/>
</workbook>
</file>

<file path=xl/calcChain.xml><?xml version="1.0" encoding="utf-8"?>
<calcChain xmlns="http://schemas.openxmlformats.org/spreadsheetml/2006/main">
  <c r="B5" i="5" l="1"/>
  <c r="B3" i="5"/>
  <c r="B1" i="5"/>
  <c r="A1" i="10"/>
  <c r="A2" i="10"/>
  <c r="B5" i="9"/>
  <c r="B3" i="9"/>
  <c r="B1" i="9"/>
  <c r="C45" i="16"/>
  <c r="C3" i="10"/>
  <c r="B7" i="10"/>
  <c r="B8" i="10"/>
  <c r="B6" i="10"/>
  <c r="H13" i="9"/>
  <c r="F5" i="10"/>
  <c r="F4" i="10"/>
  <c r="H23" i="5"/>
  <c r="H17" i="5"/>
  <c r="H15" i="5"/>
  <c r="H11" i="9"/>
  <c r="H23" i="9"/>
  <c r="H17" i="9"/>
  <c r="H15" i="9"/>
  <c r="H11" i="5"/>
  <c r="O8" i="6"/>
  <c r="N8" i="6" s="1"/>
  <c r="A8" i="6" l="1"/>
</calcChain>
</file>

<file path=xl/sharedStrings.xml><?xml version="1.0" encoding="utf-8"?>
<sst xmlns="http://schemas.openxmlformats.org/spreadsheetml/2006/main" count="273" uniqueCount="252">
  <si>
    <t>批      号：</t>
  </si>
  <si>
    <t>样  品  数：</t>
  </si>
  <si>
    <t>送  样  人：</t>
  </si>
  <si>
    <t>分  析  人：</t>
  </si>
  <si>
    <t>审      核：</t>
  </si>
  <si>
    <t>实验室主任：</t>
  </si>
  <si>
    <t>报 告 日 期：</t>
  </si>
  <si>
    <t>附件</t>
  </si>
  <si>
    <r>
      <t xml:space="preserve">1. </t>
    </r>
    <r>
      <rPr>
        <sz val="11"/>
        <rFont val="华文行楷"/>
        <charset val="134"/>
      </rPr>
      <t>分析报告说明</t>
    </r>
    <r>
      <rPr>
        <sz val="11"/>
        <rFont val="Times New Roman"/>
        <family val="1"/>
      </rPr>
      <t>:</t>
    </r>
  </si>
  <si>
    <r>
      <t xml:space="preserve">    Iso.: ICP-MS</t>
    </r>
    <r>
      <rPr>
        <sz val="10.5"/>
        <rFont val="宋体"/>
        <charset val="134"/>
      </rPr>
      <t>分析所采用的同位素</t>
    </r>
    <r>
      <rPr>
        <sz val="10.5"/>
        <rFont val="Times New Roman"/>
        <family val="1"/>
      </rPr>
      <t>; Ele.:ICP-MS</t>
    </r>
    <r>
      <rPr>
        <sz val="10.5"/>
        <rFont val="宋体"/>
        <charset val="134"/>
      </rPr>
      <t>分析的元素</t>
    </r>
    <r>
      <rPr>
        <sz val="10.5"/>
        <rFont val="Times New Roman"/>
        <family val="1"/>
      </rPr>
      <t>;</t>
    </r>
  </si>
  <si>
    <r>
      <t xml:space="preserve">    </t>
    </r>
    <r>
      <rPr>
        <sz val="10.5"/>
        <rFont val="宋体"/>
        <charset val="134"/>
      </rPr>
      <t>此次分析共测定</t>
    </r>
    <r>
      <rPr>
        <sz val="10.5"/>
        <rFont val="Times New Roman"/>
        <family val="1"/>
      </rPr>
      <t>3</t>
    </r>
    <r>
      <rPr>
        <sz val="10.5"/>
        <rFont val="宋体"/>
        <charset val="134"/>
      </rPr>
      <t>份标准物质：</t>
    </r>
    <r>
      <rPr>
        <sz val="10.5"/>
        <rFont val="Times New Roman"/>
        <family val="1"/>
      </rPr>
      <t>SRM 610,91500,GJ-1.</t>
    </r>
  </si>
  <si>
    <r>
      <t xml:space="preserve">    </t>
    </r>
    <r>
      <rPr>
        <sz val="10.5"/>
        <rFont val="宋体"/>
        <charset val="134"/>
      </rPr>
      <t>以上样品均为国际标准物质</t>
    </r>
    <r>
      <rPr>
        <sz val="10.5"/>
        <rFont val="Times New Roman"/>
        <family val="1"/>
      </rPr>
      <t xml:space="preserve">, </t>
    </r>
    <r>
      <rPr>
        <sz val="10.5"/>
        <rFont val="宋体"/>
        <charset val="134"/>
      </rPr>
      <t>推荐值引自</t>
    </r>
    <r>
      <rPr>
        <sz val="10.5"/>
        <rFont val="Times New Roman"/>
        <family val="1"/>
      </rPr>
      <t>GeoRem (http://georem.mpch-mainz.gwdg.de/).</t>
    </r>
  </si>
  <si>
    <r>
      <t xml:space="preserve">2. </t>
    </r>
    <r>
      <rPr>
        <sz val="11"/>
        <rFont val="华文行楷"/>
        <charset val="134"/>
      </rPr>
      <t>参考文献</t>
    </r>
  </si>
  <si>
    <r>
      <t xml:space="preserve">3. </t>
    </r>
    <r>
      <rPr>
        <sz val="11"/>
        <rFont val="华文行楷"/>
        <charset val="134"/>
      </rPr>
      <t>质量监控</t>
    </r>
    <r>
      <rPr>
        <sz val="11"/>
        <rFont val="Times New Roman"/>
        <family val="1"/>
      </rPr>
      <t>:</t>
    </r>
  </si>
  <si>
    <r>
      <t xml:space="preserve">    </t>
    </r>
    <r>
      <rPr>
        <sz val="10.5"/>
        <rFont val="宋体"/>
        <charset val="134"/>
      </rPr>
      <t>此次分析的分析流程为</t>
    </r>
    <r>
      <rPr>
        <sz val="10.5"/>
        <rFont val="Times New Roman"/>
        <family val="1"/>
      </rPr>
      <t>: 2</t>
    </r>
    <r>
      <rPr>
        <sz val="10.5"/>
        <rFont val="宋体"/>
        <charset val="134"/>
      </rPr>
      <t>个质量监控样</t>
    </r>
    <r>
      <rPr>
        <sz val="10.5"/>
        <rFont val="Times New Roman"/>
        <family val="1"/>
      </rPr>
      <t xml:space="preserve"> +5(U-Pb</t>
    </r>
    <r>
      <rPr>
        <sz val="10.5"/>
        <rFont val="宋体"/>
        <charset val="134"/>
      </rPr>
      <t>年龄</t>
    </r>
    <r>
      <rPr>
        <sz val="10.5"/>
        <rFont val="Times New Roman"/>
        <family val="1"/>
      </rPr>
      <t>)/10(</t>
    </r>
    <r>
      <rPr>
        <sz val="10.5"/>
        <rFont val="宋体"/>
        <charset val="134"/>
      </rPr>
      <t>微量元素</t>
    </r>
    <r>
      <rPr>
        <sz val="10.5"/>
        <rFont val="Times New Roman"/>
        <family val="1"/>
      </rPr>
      <t>)</t>
    </r>
    <r>
      <rPr>
        <sz val="10.5"/>
        <rFont val="宋体"/>
        <charset val="134"/>
      </rPr>
      <t>个样品</t>
    </r>
    <r>
      <rPr>
        <sz val="10.5"/>
        <rFont val="Times New Roman"/>
        <family val="1"/>
      </rPr>
      <t xml:space="preserve"> + 2</t>
    </r>
    <r>
      <rPr>
        <sz val="10.5"/>
        <rFont val="宋体"/>
        <charset val="134"/>
      </rPr>
      <t>个质量监控样</t>
    </r>
    <r>
      <rPr>
        <sz val="10.5"/>
        <rFont val="Times New Roman"/>
        <family val="1"/>
      </rPr>
      <t xml:space="preserve"> + ……</t>
    </r>
  </si>
  <si>
    <r>
      <t xml:space="preserve">4. </t>
    </r>
    <r>
      <rPr>
        <sz val="11"/>
        <rFont val="华文行楷"/>
        <charset val="134"/>
      </rPr>
      <t>仪器及工作参数</t>
    </r>
    <r>
      <rPr>
        <sz val="11"/>
        <rFont val="Times New Roman"/>
        <family val="1"/>
      </rPr>
      <t>:</t>
    </r>
  </si>
  <si>
    <t>样品数</t>
  </si>
  <si>
    <t>折扣</t>
  </si>
  <si>
    <t>价格</t>
  </si>
  <si>
    <t>总收费</t>
  </si>
  <si>
    <r>
      <t xml:space="preserve">    </t>
    </r>
    <r>
      <rPr>
        <sz val="10.5"/>
        <rFont val="宋体"/>
        <charset val="134"/>
      </rPr>
      <t>分析用激光剥蚀系统为</t>
    </r>
    <r>
      <rPr>
        <sz val="10.5"/>
        <rFont val="Times New Roman"/>
        <family val="1"/>
      </rPr>
      <t xml:space="preserve">GeoLas 2005, </t>
    </r>
    <r>
      <rPr>
        <sz val="10.5"/>
        <rFont val="宋体"/>
        <charset val="134"/>
      </rPr>
      <t>等离子体质谱仪为</t>
    </r>
    <r>
      <rPr>
        <sz val="10.5"/>
        <rFont val="Times New Roman"/>
        <family val="1"/>
      </rPr>
      <t xml:space="preserve">Agilent7500a. </t>
    </r>
    <r>
      <rPr>
        <sz val="10.5"/>
        <rFont val="宋体"/>
        <charset val="134"/>
      </rPr>
      <t>激光能量</t>
    </r>
    <r>
      <rPr>
        <sz val="10.5"/>
        <rFont val="Times New Roman"/>
        <family val="1"/>
      </rPr>
      <t xml:space="preserve">70 mJ, </t>
    </r>
    <r>
      <rPr>
        <sz val="10.5"/>
        <rFont val="宋体"/>
        <charset val="134"/>
      </rPr>
      <t>频率</t>
    </r>
    <r>
      <rPr>
        <sz val="10.5"/>
        <rFont val="Times New Roman"/>
        <family val="1"/>
      </rPr>
      <t xml:space="preserve">8 Hz, </t>
    </r>
    <r>
      <rPr>
        <sz val="10.5"/>
        <rFont val="宋体"/>
        <charset val="134"/>
      </rPr>
      <t>激光束斑直径</t>
    </r>
    <r>
      <rPr>
        <sz val="10.5"/>
        <rFont val="Times New Roman"/>
        <family val="1"/>
      </rPr>
      <t xml:space="preserve">32 um. </t>
    </r>
    <r>
      <rPr>
        <sz val="10.5"/>
        <rFont val="宋体"/>
        <charset val="134"/>
      </rPr>
      <t>具体分析条件及流程详见文献</t>
    </r>
    <r>
      <rPr>
        <sz val="10.5"/>
        <rFont val="Times New Roman"/>
        <family val="1"/>
      </rPr>
      <t>Liu el al.(2008, 2009).</t>
    </r>
    <phoneticPr fontId="2" type="noConversion"/>
  </si>
  <si>
    <t xml:space="preserve">  试样批号:</t>
    <phoneticPr fontId="2" type="noConversion"/>
  </si>
  <si>
    <t>样品名称</t>
  </si>
  <si>
    <t>矿石</t>
    <phoneticPr fontId="2" type="noConversion"/>
  </si>
  <si>
    <t>供</t>
  </si>
  <si>
    <t>单位</t>
  </si>
  <si>
    <t>及状态</t>
  </si>
  <si>
    <t>样</t>
  </si>
  <si>
    <t>送样人</t>
  </si>
  <si>
    <t>样品数量</t>
  </si>
  <si>
    <t>单</t>
  </si>
  <si>
    <t>地址</t>
  </si>
  <si>
    <t>收样日期</t>
  </si>
  <si>
    <t>位</t>
  </si>
  <si>
    <t>邮编</t>
  </si>
  <si>
    <t>报告日期</t>
  </si>
  <si>
    <t>信</t>
  </si>
  <si>
    <t>电话</t>
  </si>
  <si>
    <t>检测类别</t>
  </si>
  <si>
    <t>委托</t>
  </si>
  <si>
    <t>息</t>
  </si>
  <si>
    <t>检测依据</t>
  </si>
  <si>
    <t>试样编号</t>
  </si>
  <si>
    <t>07S-</t>
    <phoneticPr fontId="2" type="noConversion"/>
  </si>
  <si>
    <t>检测项目</t>
  </si>
  <si>
    <t>主要</t>
    <phoneticPr fontId="2" type="noConversion"/>
  </si>
  <si>
    <t>名称</t>
  </si>
  <si>
    <t>检测</t>
    <phoneticPr fontId="2" type="noConversion"/>
  </si>
  <si>
    <t>型号</t>
  </si>
  <si>
    <t>仪器</t>
  </si>
  <si>
    <t>编号</t>
  </si>
  <si>
    <t>检测结论</t>
  </si>
  <si>
    <t xml:space="preserve">  见《检测报告汇总表》</t>
  </si>
  <si>
    <t>备注</t>
    <phoneticPr fontId="2" type="noConversion"/>
  </si>
  <si>
    <t>批准：</t>
  </si>
  <si>
    <t>审核：</t>
  </si>
  <si>
    <t>Optional</t>
  </si>
  <si>
    <t>植物及生物类样品</t>
  </si>
  <si>
    <t>单矿物等线扫描分析</t>
  </si>
  <si>
    <t>岩石、矿物、土壤等粉碎</t>
  </si>
  <si>
    <t>锆石等单矿物制靶</t>
  </si>
  <si>
    <t>岩石薄片或已经制好的靶</t>
  </si>
  <si>
    <t>已分离成重砂颗粒</t>
  </si>
  <si>
    <t>水样、溶液样品</t>
  </si>
  <si>
    <t>ICP-MS</t>
  </si>
  <si>
    <t>说明：</t>
  </si>
  <si>
    <t>有毒重金属元素</t>
    <phoneticPr fontId="2" type="noConversion"/>
  </si>
  <si>
    <t>样品加工费</t>
    <phoneticPr fontId="2" type="noConversion"/>
  </si>
  <si>
    <t>按机时收费（仅对校内经仪器培训人员）</t>
    <phoneticPr fontId="2" type="noConversion"/>
  </si>
  <si>
    <t>[2] Yongsheng Liu, Zhaochu Hu, Keqing Zong, Changgui Gao, Shan Gao, Juan Xu, Haihong Chen, 2010. Reappraisement and refinement of zircon U-Pb isotope and trace element analyses by LA-ICP-MS. Chinese Sci. Bull., in press</t>
    <phoneticPr fontId="2" type="noConversion"/>
  </si>
  <si>
    <t>[3] Yongsheng Liu, Shan Gao, Zhaochu Hu, Changgui Gao, Keqing Zong, Dongbing Wang, 2010. Continental and oceanic crust recycling-induced melt-peridotite interactions in the Trans-North China Orogen: U-Pb dating, Hf isotopes and trace elements in zircons from mantle xenoliths. Journal of Petrology. 51(1-2): 537-571</t>
    <phoneticPr fontId="2" type="noConversion"/>
  </si>
  <si>
    <t>[1] Yongsheng Liu, Zhaochu Hu, Shan Gao, Detlef Günther, Juan Xu, Changgui Gao, Haihong Chen, 2008. In situ analysis of major and trace elements of anhydrous minerals by LA-ICP-MS without applying an internal standard. Chem. Geol. 257: 34–43.</t>
    <phoneticPr fontId="2" type="noConversion"/>
  </si>
  <si>
    <t>矿物微区微量元素</t>
    <phoneticPr fontId="2" type="noConversion"/>
  </si>
  <si>
    <t>锆石</t>
    <phoneticPr fontId="2" type="noConversion"/>
  </si>
  <si>
    <t>单矿物</t>
    <phoneticPr fontId="2" type="noConversion"/>
  </si>
  <si>
    <t>税率</t>
    <phoneticPr fontId="2" type="noConversion"/>
  </si>
  <si>
    <t>中国地质大学（武汉）地质过程与矿产资源国家重点实验室</t>
    <phoneticPr fontId="2" type="noConversion"/>
  </si>
  <si>
    <t>分析项目</t>
    <phoneticPr fontId="2" type="noConversion"/>
  </si>
  <si>
    <t>样品类型</t>
    <phoneticPr fontId="2" type="noConversion"/>
  </si>
  <si>
    <t>样品要求</t>
    <phoneticPr fontId="2" type="noConversion"/>
  </si>
  <si>
    <t>按样品数量收费</t>
    <phoneticPr fontId="2" type="noConversion"/>
  </si>
  <si>
    <t>岩石、矿物、土壤等</t>
    <phoneticPr fontId="2" type="noConversion"/>
  </si>
  <si>
    <t>附收费标准</t>
    <phoneticPr fontId="2" type="noConversion"/>
  </si>
  <si>
    <t>收款单位：</t>
    <phoneticPr fontId="2" type="noConversion"/>
  </si>
  <si>
    <t>开户银行：</t>
    <phoneticPr fontId="2" type="noConversion"/>
  </si>
  <si>
    <t>银行帐号：</t>
    <phoneticPr fontId="2" type="noConversion"/>
  </si>
  <si>
    <t>BLANK</t>
  </si>
  <si>
    <t>AGV-2</t>
  </si>
  <si>
    <t>BHVO-2</t>
  </si>
  <si>
    <t>BCR-2</t>
  </si>
  <si>
    <r>
      <t xml:space="preserve">                      </t>
    </r>
    <r>
      <rPr>
        <sz val="12"/>
        <rFont val="宋体"/>
        <charset val="134"/>
      </rPr>
      <t>编制：</t>
    </r>
    <phoneticPr fontId="2" type="noConversion"/>
  </si>
  <si>
    <r>
      <t>标注方式</t>
    </r>
    <r>
      <rPr>
        <sz val="12"/>
        <rFont val="Times New Roman"/>
        <family val="1"/>
      </rPr>
      <t xml:space="preserve">: </t>
    </r>
  </si>
  <si>
    <r>
      <t>作者单位中出现</t>
    </r>
    <r>
      <rPr>
        <sz val="12"/>
        <rFont val="Times New Roman"/>
        <family val="1"/>
      </rPr>
      <t>“</t>
    </r>
    <r>
      <rPr>
        <sz val="12"/>
        <rFont val="宋体"/>
        <charset val="134"/>
      </rPr>
      <t>中国地质大学</t>
    </r>
    <r>
      <rPr>
        <sz val="12"/>
        <rFont val="Times New Roman"/>
        <family val="1"/>
      </rPr>
      <t xml:space="preserve"> (</t>
    </r>
    <r>
      <rPr>
        <sz val="12"/>
        <rFont val="宋体"/>
        <charset val="134"/>
      </rPr>
      <t>武汉</t>
    </r>
    <r>
      <rPr>
        <sz val="12"/>
        <rFont val="Times New Roman"/>
        <family val="1"/>
      </rPr>
      <t>)</t>
    </r>
    <r>
      <rPr>
        <sz val="12"/>
        <rFont val="宋体"/>
        <charset val="134"/>
      </rPr>
      <t>地质过程与矿产资源国家重点实验室</t>
    </r>
    <r>
      <rPr>
        <sz val="12"/>
        <rFont val="Times New Roman"/>
        <family val="1"/>
      </rPr>
      <t>”</t>
    </r>
    <r>
      <rPr>
        <sz val="12"/>
        <rFont val="宋体"/>
        <charset val="134"/>
      </rPr>
      <t>。</t>
    </r>
    <phoneticPr fontId="2" type="noConversion"/>
  </si>
  <si>
    <r>
      <t>**</t>
    </r>
    <r>
      <rPr>
        <sz val="12"/>
        <rFont val="华文中宋"/>
        <charset val="134"/>
      </rPr>
      <t>为了倡导绿色办公、节约资源，本实验室不再提供纸质报告！</t>
    </r>
    <phoneticPr fontId="2" type="noConversion"/>
  </si>
  <si>
    <r>
      <t>价</t>
    </r>
    <r>
      <rPr>
        <sz val="12"/>
        <rFont val="Times New Roman"/>
        <family val="1"/>
      </rPr>
      <t xml:space="preserve">  </t>
    </r>
    <r>
      <rPr>
        <sz val="12"/>
        <rFont val="宋体"/>
        <charset val="134"/>
      </rPr>
      <t>格</t>
    </r>
    <phoneticPr fontId="2" type="noConversion"/>
  </si>
  <si>
    <t>ICPMSDataCal 11.5    &lt;&lt;&lt;&lt; CUG LAICPMS &gt;&gt;&gt;&gt;    Yongsheng Liu0</t>
  </si>
  <si>
    <t>变量名</t>
  </si>
  <si>
    <t>工作簿1</t>
  </si>
  <si>
    <t>数据文件位置：</t>
  </si>
  <si>
    <t>pref/SaveFilePath</t>
  </si>
  <si>
    <t>A12001</t>
  </si>
  <si>
    <t>d:\ICPMSDataCal\V_Example\Agilent\Agilent_Solution</t>
  </si>
  <si>
    <t>A12001_Report_Optional</t>
  </si>
  <si>
    <t>同位素总个数：</t>
  </si>
  <si>
    <t>MassSum</t>
  </si>
  <si>
    <t>报出元素总数：</t>
  </si>
  <si>
    <t>分析样品总数：</t>
  </si>
  <si>
    <t>SampleSum</t>
  </si>
  <si>
    <t>报出样品总数：</t>
  </si>
  <si>
    <t>分析样品批号：</t>
  </si>
  <si>
    <t>送样人(单位)：</t>
  </si>
  <si>
    <t>分析样品类型：</t>
  </si>
  <si>
    <t>Whole rock</t>
  </si>
  <si>
    <t>制备+仪器分析：</t>
  </si>
  <si>
    <t>刘勇胜</t>
  </si>
  <si>
    <t>发出报告时间：</t>
  </si>
  <si>
    <t>窗口信息</t>
  </si>
  <si>
    <t>分析数据处理：</t>
  </si>
  <si>
    <t>DataType</t>
  </si>
  <si>
    <t>SolLasDataType</t>
  </si>
  <si>
    <t>CalibrationType</t>
  </si>
  <si>
    <t>TDCorr</t>
  </si>
  <si>
    <t>IsoRatioName</t>
  </si>
  <si>
    <t>原数据类型：</t>
  </si>
  <si>
    <t>SolutionData</t>
  </si>
  <si>
    <t>Concentration</t>
  </si>
  <si>
    <t>MCF Data</t>
  </si>
  <si>
    <t>保存文件名称：</t>
  </si>
  <si>
    <t>DataFileName</t>
  </si>
  <si>
    <t>Reported</t>
  </si>
  <si>
    <t>标准所在文件：</t>
  </si>
  <si>
    <t>数据格式：</t>
  </si>
  <si>
    <t>Agilent</t>
  </si>
  <si>
    <t>元素含量QC：</t>
  </si>
  <si>
    <t>EleQCSum/EleQCName</t>
  </si>
  <si>
    <t>QC</t>
  </si>
  <si>
    <t>同位素QC：</t>
  </si>
  <si>
    <t>IsoQCSum/IsoQCName</t>
  </si>
  <si>
    <t>QC总数：</t>
  </si>
  <si>
    <t>QCSum</t>
  </si>
  <si>
    <t>样品空白：</t>
  </si>
  <si>
    <t>BlankSum</t>
  </si>
  <si>
    <t>分析标样总个数：</t>
  </si>
  <si>
    <t>StandardNum/StandardName(100)</t>
  </si>
  <si>
    <t>元素含量标样个数：</t>
  </si>
  <si>
    <t>EleStandardNum</t>
  </si>
  <si>
    <t>GSP-2</t>
  </si>
  <si>
    <t>RGM-1</t>
  </si>
  <si>
    <t>元素含量标样分析总数：</t>
  </si>
  <si>
    <t>EleStandardSum/EleStandard(100)</t>
  </si>
  <si>
    <t>s1206901</t>
  </si>
  <si>
    <t>s1206904</t>
  </si>
  <si>
    <t>s1206903</t>
  </si>
  <si>
    <t>s1206902</t>
  </si>
  <si>
    <t>s1206906</t>
  </si>
  <si>
    <t>s1206905</t>
  </si>
  <si>
    <t>元素含量校正外标：</t>
  </si>
  <si>
    <t>UsedStandard/UsedStandardName(100)：</t>
  </si>
  <si>
    <t>元素含量标样所在行：</t>
  </si>
  <si>
    <t>同位素标样：</t>
  </si>
  <si>
    <t>IsoStandardSum/IsoStandard(100)</t>
  </si>
  <si>
    <t>同位素标样列表</t>
  </si>
  <si>
    <t>同位素使用外标</t>
  </si>
  <si>
    <t>GJ-1</t>
  </si>
  <si>
    <t>分析标样总次数：</t>
  </si>
  <si>
    <t>重复样名称：</t>
  </si>
  <si>
    <t>RepeatSum/Repeat(100)</t>
  </si>
  <si>
    <t>重复样分析号</t>
  </si>
  <si>
    <t>保存设置</t>
  </si>
  <si>
    <t>SaveSetting</t>
  </si>
  <si>
    <t>ShowEleSum</t>
  </si>
  <si>
    <t>校正外标汇总：</t>
  </si>
  <si>
    <t>元素/同位素校正因子行：</t>
  </si>
  <si>
    <t>MCF校正结果/比值行：</t>
  </si>
  <si>
    <t>MCF校正结果行：</t>
  </si>
  <si>
    <t>内标校正/年龄结果行：</t>
  </si>
  <si>
    <t>207/206所在列：</t>
  </si>
  <si>
    <t>Unit name</t>
    <phoneticPr fontId="2" type="noConversion"/>
  </si>
  <si>
    <t>中国地质大学 (武汉)</t>
    <phoneticPr fontId="2" type="noConversion"/>
  </si>
  <si>
    <t>Laboratory name</t>
    <phoneticPr fontId="2" type="noConversion"/>
  </si>
  <si>
    <t>地质过程与矿产资源国家重点实验室</t>
    <phoneticPr fontId="2" type="noConversion"/>
  </si>
  <si>
    <t>Report title</t>
    <phoneticPr fontId="2" type="noConversion"/>
  </si>
  <si>
    <t>LA-ICP-MS分析报告</t>
    <phoneticPr fontId="2" type="noConversion"/>
  </si>
  <si>
    <t>Analysis number</t>
    <phoneticPr fontId="2" type="noConversion"/>
  </si>
  <si>
    <t>Number of samples</t>
    <phoneticPr fontId="2" type="noConversion"/>
  </si>
  <si>
    <t>51(Whole rock)</t>
  </si>
  <si>
    <t>Owner of samples</t>
    <phoneticPr fontId="2" type="noConversion"/>
  </si>
  <si>
    <t>Analyzer</t>
    <phoneticPr fontId="2" type="noConversion"/>
  </si>
  <si>
    <t>Data checker</t>
    <phoneticPr fontId="2" type="noConversion"/>
  </si>
  <si>
    <t>Laboratory head</t>
    <phoneticPr fontId="2" type="noConversion"/>
  </si>
  <si>
    <t>Reporting date</t>
    <phoneticPr fontId="2" type="noConversion"/>
  </si>
  <si>
    <t>Reciving date</t>
    <phoneticPr fontId="2" type="noConversion"/>
  </si>
  <si>
    <t>2009.10.</t>
  </si>
  <si>
    <r>
      <t xml:space="preserve">1. </t>
    </r>
    <r>
      <rPr>
        <sz val="8"/>
        <rFont val="宋体"/>
        <charset val="134"/>
      </rPr>
      <t>分析结果仅对来样（原样或经化学处理后的溶液）负责；</t>
    </r>
    <phoneticPr fontId="2" type="noConversion"/>
  </si>
  <si>
    <r>
      <t xml:space="preserve">2. </t>
    </r>
    <r>
      <rPr>
        <sz val="8"/>
        <rFont val="宋体"/>
        <charset val="134"/>
      </rPr>
      <t>利用GPMR实验室开放基金支付，按照100%收费；</t>
    </r>
    <phoneticPr fontId="2" type="noConversion"/>
  </si>
  <si>
    <r>
      <t xml:space="preserve">3. </t>
    </r>
    <r>
      <rPr>
        <sz val="8"/>
        <rFont val="宋体"/>
        <charset val="134"/>
      </rPr>
      <t>中国地质大学（武汉）教职员工进行研究性样品分析，并在发表论文中对地质过程与矿产资源国家重点实验室进行标注，将按照70%优惠收取测试费。文章(限于SCI)正式发表后，实验室将返回原测试费的10%（仅送样）或15%（送样人自己进行样品的前处理，限于溶液分析）。由于制样人问题而导致的重新溶样测试按重测个数增加50-100%测试费；</t>
    </r>
    <phoneticPr fontId="2" type="noConversion"/>
  </si>
  <si>
    <r>
      <t>4. </t>
    </r>
    <r>
      <rPr>
        <sz val="8"/>
        <rFont val="宋体"/>
        <charset val="134"/>
      </rPr>
      <t>中国地质大学（武汉）在校学生按照如下具体情况进行收费：</t>
    </r>
    <phoneticPr fontId="2" type="noConversion"/>
  </si>
  <si>
    <r>
      <t xml:space="preserve">    (1) </t>
    </r>
    <r>
      <rPr>
        <sz val="8"/>
        <rFont val="宋体"/>
        <charset val="134"/>
      </rPr>
      <t>使用研究生经费，按照50%收费；每名研究生限测试费2000元，超过部分按照校内职工收费；</t>
    </r>
    <phoneticPr fontId="2" type="noConversion"/>
  </si>
  <si>
    <r>
      <t xml:space="preserve">    (2) </t>
    </r>
    <r>
      <rPr>
        <sz val="8"/>
        <rFont val="宋体"/>
        <charset val="134"/>
      </rPr>
      <t>大学本科生的毕业论文或获得学校科技活动资助项目，所需的研究测试分析按照30%收费，每名学生限测试费200元, 超过部分按照校内职工收费.</t>
    </r>
    <phoneticPr fontId="2" type="noConversion"/>
  </si>
  <si>
    <r>
      <t>5. </t>
    </r>
    <r>
      <rPr>
        <sz val="8"/>
        <rFont val="宋体"/>
        <charset val="134"/>
      </rPr>
      <t>非中国地质大学（武汉）学生或教职员工按照如下具体情况进行收费：</t>
    </r>
    <phoneticPr fontId="2" type="noConversion"/>
  </si>
  <si>
    <r>
      <t xml:space="preserve">    (1) </t>
    </r>
    <r>
      <rPr>
        <sz val="8"/>
        <rFont val="宋体"/>
        <charset val="134"/>
      </rPr>
      <t>对外服务性样品测试分析，按100%收费（常规全岩样品数少于5件，按5件收费；激光分析点数少于10点，按10点收费）；</t>
    </r>
    <phoneticPr fontId="2" type="noConversion"/>
  </si>
  <si>
    <r>
      <t xml:space="preserve">    (2) </t>
    </r>
    <r>
      <rPr>
        <sz val="8"/>
        <rFont val="宋体"/>
        <charset val="134"/>
      </rPr>
      <t>对外服务性激光剥蚀分析，送样人亲自测试并处理数据按100 %收费，如委托本实验室请人代为上机测试及处理数据则加收30%的服务费；</t>
    </r>
    <phoneticPr fontId="2" type="noConversion"/>
  </si>
  <si>
    <r>
      <t xml:space="preserve">    (3) </t>
    </r>
    <r>
      <rPr>
        <sz val="8"/>
        <rFont val="宋体"/>
        <charset val="134"/>
      </rPr>
      <t>研究性样品分析，先按照100% 收费，如在所发表论文（限于SCI）中对中国地质大学地质过程与矿产资源国家重点实验室进行标注，并交本实验室办公室备案后，可返回30%测试费；</t>
    </r>
    <phoneticPr fontId="2" type="noConversion"/>
  </si>
  <si>
    <r>
      <t xml:space="preserve">    (4) </t>
    </r>
    <r>
      <rPr>
        <sz val="8"/>
        <rFont val="宋体"/>
        <charset val="134"/>
      </rPr>
      <t>对与本实验室有合作研究和测试协议的其他校外实验室，按协议规定执行（协议必须有文本形式，由实验室主任签发）；</t>
    </r>
    <phoneticPr fontId="2" type="noConversion"/>
  </si>
  <si>
    <r>
      <t xml:space="preserve">6. </t>
    </r>
    <r>
      <rPr>
        <sz val="8"/>
        <rFont val="宋体"/>
        <charset val="134"/>
      </rPr>
      <t>增加非本试验常规分析的其他元素，将视具体情况加收≥20%测试费。对于特殊的难溶或难分析样品将视具体情况按照100-200 % 进行收费，进行高纯物质测试鉴定按照500%进行收费；</t>
    </r>
    <phoneticPr fontId="2" type="noConversion"/>
  </si>
  <si>
    <r>
      <t>7. </t>
    </r>
    <r>
      <rPr>
        <sz val="8"/>
        <rFont val="宋体"/>
        <charset val="134"/>
      </rPr>
      <t>探索性研究所需测试分析，提交立项申请，经实验室主任批准，所需测试分析成本运行费用由实验室支付；</t>
    </r>
    <phoneticPr fontId="2" type="noConversion"/>
  </si>
  <si>
    <r>
      <t xml:space="preserve">常规微量元素
</t>
    </r>
    <r>
      <rPr>
        <sz val="8"/>
        <rFont val="Times New Roman"/>
        <family val="1"/>
      </rPr>
      <t>(</t>
    </r>
    <r>
      <rPr>
        <sz val="8"/>
        <rFont val="宋体"/>
        <charset val="134"/>
      </rPr>
      <t>包括稀土等</t>
    </r>
    <r>
      <rPr>
        <sz val="8"/>
        <rFont val="Times New Roman"/>
        <family val="1"/>
      </rPr>
      <t xml:space="preserve">)
</t>
    </r>
    <phoneticPr fontId="2" type="noConversion"/>
  </si>
  <si>
    <r>
      <t>2~5</t>
    </r>
    <r>
      <rPr>
        <sz val="8"/>
        <rFont val="宋体"/>
        <charset val="134"/>
      </rPr>
      <t>克, ≥200目</t>
    </r>
  </si>
  <si>
    <r>
      <t>溶液样品</t>
    </r>
    <r>
      <rPr>
        <sz val="8"/>
        <rFont val="Times New Roman"/>
        <family val="1"/>
      </rPr>
      <t xml:space="preserve"> </t>
    </r>
  </si>
  <si>
    <r>
      <t>TDS</t>
    </r>
    <r>
      <rPr>
        <sz val="8"/>
        <rFont val="宋体"/>
        <charset val="134"/>
      </rPr>
      <t>≤0.1%，硝酸介质，酸度≤5%，无悬浮物、无沉淀</t>
    </r>
    <phoneticPr fontId="2" type="noConversion"/>
  </si>
  <si>
    <r>
      <t>天然水样</t>
    </r>
    <r>
      <rPr>
        <sz val="8"/>
        <rFont val="Times New Roman"/>
        <family val="1"/>
      </rPr>
      <t xml:space="preserve"> </t>
    </r>
  </si>
  <si>
    <r>
      <t>2~5</t>
    </r>
    <r>
      <rPr>
        <sz val="8"/>
        <rFont val="宋体"/>
        <charset val="134"/>
      </rPr>
      <t>克, ≥100目</t>
    </r>
  </si>
  <si>
    <r>
      <t>800</t>
    </r>
    <r>
      <rPr>
        <sz val="8"/>
        <rFont val="宋体"/>
        <charset val="134"/>
      </rPr>
      <t>元/件</t>
    </r>
    <phoneticPr fontId="2" type="noConversion"/>
  </si>
  <si>
    <r>
      <t>LA-ICP-MS</t>
    </r>
    <r>
      <rPr>
        <sz val="8"/>
        <rFont val="宋体"/>
        <charset val="134"/>
      </rPr>
      <t xml:space="preserve">微区微量和U-Pb同位素
</t>
    </r>
    <phoneticPr fontId="2" type="noConversion"/>
  </si>
  <si>
    <r>
      <t>120</t>
    </r>
    <r>
      <rPr>
        <sz val="8"/>
        <rFont val="宋体"/>
        <charset val="134"/>
      </rPr>
      <t>元/点</t>
    </r>
  </si>
  <si>
    <r>
      <t>1000</t>
    </r>
    <r>
      <rPr>
        <sz val="8"/>
        <rFont val="宋体"/>
        <charset val="134"/>
      </rPr>
      <t>元/&lt;0.5cm</t>
    </r>
  </si>
  <si>
    <r>
      <t>单个熔体</t>
    </r>
    <r>
      <rPr>
        <sz val="8"/>
        <rFont val="Times New Roman"/>
        <family val="1"/>
      </rPr>
      <t>/</t>
    </r>
    <r>
      <rPr>
        <sz val="8"/>
        <rFont val="宋体"/>
        <charset val="134"/>
      </rPr>
      <t>流体包裹体</t>
    </r>
  </si>
  <si>
    <r>
      <t>300</t>
    </r>
    <r>
      <rPr>
        <sz val="8"/>
        <rFont val="宋体"/>
        <charset val="134"/>
      </rPr>
      <t>元/包裹体(富Fe矿物中)</t>
    </r>
  </si>
  <si>
    <r>
      <t xml:space="preserve">1500 </t>
    </r>
    <r>
      <rPr>
        <sz val="8"/>
        <rFont val="宋体"/>
        <charset val="134"/>
      </rPr>
      <t>元/包裹体(石英,萤石中)</t>
    </r>
    <phoneticPr fontId="2" type="noConversion"/>
  </si>
  <si>
    <r>
      <t>Hf</t>
    </r>
    <r>
      <rPr>
        <sz val="8"/>
        <rFont val="宋体"/>
        <charset val="134"/>
      </rPr>
      <t>同位素分析</t>
    </r>
    <phoneticPr fontId="2" type="noConversion"/>
  </si>
  <si>
    <r>
      <t>140</t>
    </r>
    <r>
      <rPr>
        <sz val="8"/>
        <rFont val="宋体"/>
        <charset val="134"/>
      </rPr>
      <t>元/点</t>
    </r>
    <phoneticPr fontId="2" type="noConversion"/>
  </si>
  <si>
    <r>
      <t>提前</t>
    </r>
    <r>
      <rPr>
        <sz val="8"/>
        <rFont val="Times New Roman"/>
        <family val="1"/>
      </rPr>
      <t>1-2</t>
    </r>
    <r>
      <rPr>
        <sz val="8"/>
        <rFont val="宋体"/>
        <charset val="134"/>
      </rPr>
      <t>个月预约</t>
    </r>
    <phoneticPr fontId="2" type="noConversion"/>
  </si>
  <si>
    <r>
      <t>Hf</t>
    </r>
    <r>
      <rPr>
        <sz val="8"/>
        <rFont val="宋体"/>
        <charset val="134"/>
      </rPr>
      <t>同位素+U-Pb年龄</t>
    </r>
    <phoneticPr fontId="2" type="noConversion"/>
  </si>
  <si>
    <r>
      <t>220</t>
    </r>
    <r>
      <rPr>
        <sz val="8"/>
        <rFont val="宋体"/>
        <charset val="134"/>
      </rPr>
      <t>元/点</t>
    </r>
    <phoneticPr fontId="2" type="noConversion"/>
  </si>
  <si>
    <r>
      <t>Sr</t>
    </r>
    <r>
      <rPr>
        <sz val="8"/>
        <rFont val="宋体"/>
        <charset val="134"/>
      </rPr>
      <t>、Nd、Pb等同位素</t>
    </r>
    <phoneticPr fontId="2" type="noConversion"/>
  </si>
  <si>
    <r>
      <t>200</t>
    </r>
    <r>
      <rPr>
        <sz val="8"/>
        <rFont val="宋体"/>
        <charset val="134"/>
      </rPr>
      <t>元/点</t>
    </r>
    <phoneticPr fontId="2" type="noConversion"/>
  </si>
  <si>
    <r>
      <t>≤</t>
    </r>
    <r>
      <rPr>
        <sz val="8"/>
        <rFont val="Times New Roman"/>
        <family val="1"/>
      </rPr>
      <t>500</t>
    </r>
    <r>
      <rPr>
        <sz val="8"/>
        <rFont val="宋体"/>
        <charset val="134"/>
      </rPr>
      <t>克</t>
    </r>
  </si>
  <si>
    <r>
      <t>50</t>
    </r>
    <r>
      <rPr>
        <sz val="8"/>
        <rFont val="宋体"/>
        <charset val="134"/>
      </rPr>
      <t>元/件</t>
    </r>
    <phoneticPr fontId="2" type="noConversion"/>
  </si>
  <si>
    <r>
      <t>粉碎至</t>
    </r>
    <r>
      <rPr>
        <sz val="8"/>
        <rFont val="Times New Roman"/>
        <family val="1"/>
      </rPr>
      <t>200</t>
    </r>
    <r>
      <rPr>
        <sz val="8"/>
        <rFont val="宋体"/>
        <charset val="134"/>
      </rPr>
      <t>目</t>
    </r>
    <phoneticPr fontId="2" type="noConversion"/>
  </si>
  <si>
    <r>
      <t>200</t>
    </r>
    <r>
      <rPr>
        <sz val="8"/>
        <rFont val="宋体"/>
        <charset val="134"/>
      </rPr>
      <t>元/件</t>
    </r>
  </si>
  <si>
    <r>
      <t>微量元素</t>
    </r>
    <r>
      <rPr>
        <sz val="8"/>
        <rFont val="Times New Roman"/>
        <family val="1"/>
      </rPr>
      <t>(</t>
    </r>
    <r>
      <rPr>
        <sz val="8"/>
        <rFont val="宋体"/>
        <charset val="134"/>
      </rPr>
      <t>包括稀土等</t>
    </r>
    <r>
      <rPr>
        <sz val="8"/>
        <rFont val="Times New Roman"/>
        <family val="1"/>
      </rPr>
      <t>)</t>
    </r>
    <phoneticPr fontId="2" type="noConversion"/>
  </si>
  <si>
    <r>
      <t>TDS</t>
    </r>
    <r>
      <rPr>
        <sz val="8"/>
        <rFont val="宋体"/>
        <charset val="134"/>
      </rPr>
      <t>≤0.1%，2-5%硝酸介质，无悬浮物和沉淀</t>
    </r>
    <phoneticPr fontId="2" type="noConversion"/>
  </si>
  <si>
    <r>
      <t>1800</t>
    </r>
    <r>
      <rPr>
        <sz val="8"/>
        <rFont val="宋体"/>
        <charset val="134"/>
      </rPr>
      <t>元/小时</t>
    </r>
  </si>
  <si>
    <r>
      <t>500</t>
    </r>
    <r>
      <rPr>
        <sz val="8"/>
        <rFont val="宋体"/>
        <charset val="134"/>
      </rPr>
      <t>元/件</t>
    </r>
    <phoneticPr fontId="2" type="noConversion"/>
  </si>
  <si>
    <r>
      <t>ICP-MS
(2-6</t>
    </r>
    <r>
      <rPr>
        <sz val="8"/>
        <rFont val="宋体"/>
        <charset val="134"/>
      </rPr>
      <t xml:space="preserve">月内出报告)
</t>
    </r>
    <phoneticPr fontId="2" type="noConversion"/>
  </si>
  <si>
    <r>
      <t>300</t>
    </r>
    <r>
      <rPr>
        <sz val="8"/>
        <rFont val="宋体"/>
        <charset val="134"/>
      </rPr>
      <t>元/件</t>
    </r>
    <phoneticPr fontId="2" type="noConversion"/>
  </si>
  <si>
    <r>
      <t xml:space="preserve">
</t>
    </r>
    <r>
      <rPr>
        <sz val="8"/>
        <rFont val="宋体"/>
        <charset val="134"/>
      </rPr>
      <t xml:space="preserve">提前1-2个月预约
</t>
    </r>
    <phoneticPr fontId="2" type="noConversion"/>
  </si>
  <si>
    <r>
      <t>锆石等</t>
    </r>
    <r>
      <rPr>
        <sz val="8"/>
        <rFont val="Times New Roman"/>
        <family val="1"/>
      </rPr>
      <t>U-Pb</t>
    </r>
    <r>
      <rPr>
        <sz val="8"/>
        <rFont val="宋体"/>
        <charset val="134"/>
      </rPr>
      <t>同位素定年</t>
    </r>
    <phoneticPr fontId="2" type="noConversion"/>
  </si>
  <si>
    <r>
      <t>探针片或包裹体片</t>
    </r>
    <r>
      <rPr>
        <sz val="8"/>
        <rFont val="Times New Roman"/>
        <family val="1"/>
      </rPr>
      <t>,</t>
    </r>
    <r>
      <rPr>
        <sz val="8"/>
        <rFont val="宋体"/>
        <charset val="134"/>
      </rPr>
      <t>包裹体直径</t>
    </r>
    <r>
      <rPr>
        <sz val="8"/>
        <rFont val="Times New Roman"/>
        <family val="1"/>
      </rPr>
      <t xml:space="preserve">&gt;16mm, </t>
    </r>
    <r>
      <rPr>
        <sz val="8"/>
        <rFont val="宋体"/>
        <charset val="134"/>
      </rPr>
      <t>距表面</t>
    </r>
    <r>
      <rPr>
        <sz val="8"/>
        <rFont val="Times New Roman"/>
        <family val="1"/>
      </rPr>
      <t>10-30μm</t>
    </r>
    <phoneticPr fontId="2" type="noConversion"/>
  </si>
  <si>
    <r>
      <t xml:space="preserve">LA-MC-ICP-MS/ LA-ICP-MS
</t>
    </r>
    <r>
      <rPr>
        <sz val="8"/>
        <rFont val="宋体"/>
        <charset val="134"/>
      </rPr>
      <t>微区Hf、Sr、Nd、Pb等同位素</t>
    </r>
    <phoneticPr fontId="2" type="noConversion"/>
  </si>
  <si>
    <r>
      <t>180</t>
    </r>
    <r>
      <rPr>
        <sz val="8"/>
        <rFont val="宋体"/>
        <charset val="134"/>
      </rPr>
      <t>元/点</t>
    </r>
    <phoneticPr fontId="2" type="noConversion"/>
  </si>
  <si>
    <r>
      <t>Hf</t>
    </r>
    <r>
      <rPr>
        <sz val="8"/>
        <rFont val="宋体"/>
        <charset val="134"/>
      </rPr>
      <t>同位素+U-Pb年龄+微量元素</t>
    </r>
    <phoneticPr fontId="2" type="noConversion"/>
  </si>
  <si>
    <r>
      <t>LA-MC-ICP-MS</t>
    </r>
    <r>
      <rPr>
        <sz val="12"/>
        <rFont val="华文行楷"/>
        <charset val="134"/>
      </rPr>
      <t>分析收费标准</t>
    </r>
    <r>
      <rPr>
        <sz val="12"/>
        <rFont val="宋体"/>
        <charset val="134"/>
      </rPr>
      <t>(2011.1.1)</t>
    </r>
    <phoneticPr fontId="2" type="noConversion"/>
  </si>
  <si>
    <r>
      <t>LA-MC-ICP-MS</t>
    </r>
    <r>
      <rPr>
        <sz val="22"/>
        <rFont val="华文行楷"/>
        <charset val="134"/>
      </rPr>
      <t>分析收费通知单</t>
    </r>
    <phoneticPr fontId="2" type="noConversion"/>
  </si>
  <si>
    <t xml:space="preserve">先生/女士: </t>
    <phoneticPr fontId="2" type="noConversion"/>
  </si>
  <si>
    <t>汇款时请注明：LA-ICP-MS测试费</t>
  </si>
  <si>
    <t xml:space="preserve">    我们收到测试费后，将迅速把分析结果及发票给您。谢谢您的合作！</t>
    <phoneticPr fontId="2" type="noConversion"/>
  </si>
  <si>
    <t>Fax: 027-67885096</t>
    <phoneticPr fontId="2" type="noConversion"/>
  </si>
  <si>
    <t>Tel: 027-67885100-8104</t>
    <phoneticPr fontId="2" type="noConversion"/>
  </si>
  <si>
    <r>
      <t>中国地质大学（武汉）地质过程与矿产资源国家重点实验室</t>
    </r>
    <r>
      <rPr>
        <sz val="9"/>
        <rFont val="Times New Roman"/>
        <family val="1"/>
      </rPr>
      <t>LA-ICP-MS</t>
    </r>
    <r>
      <rPr>
        <sz val="9"/>
        <rFont val="宋体"/>
        <charset val="134"/>
      </rPr>
      <t>室</t>
    </r>
  </si>
  <si>
    <t>中国地质大学 (武汉)</t>
  </si>
  <si>
    <t>地质过程与矿产资源国家重点实验室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</si>
</sst>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5"/>
      <name val="宋体"/>
      <charset val="134"/>
    </font>
    <font>
      <b/>
      <sz val="15"/>
      <name val="宋体"/>
      <charset val="134"/>
    </font>
    <font>
      <sz val="22"/>
      <name val="宋体"/>
      <charset val="134"/>
    </font>
    <font>
      <b/>
      <sz val="13"/>
      <name val="华文行楷"/>
      <charset val="134"/>
    </font>
    <font>
      <sz val="11"/>
      <name val="华文行楷"/>
      <charset val="134"/>
    </font>
    <font>
      <sz val="10.5"/>
      <name val="宋体"/>
      <charset val="134"/>
    </font>
    <font>
      <b/>
      <sz val="13"/>
      <name val="Times New Roman"/>
      <family val="1"/>
    </font>
    <font>
      <sz val="11"/>
      <name val="Times New Roman"/>
      <family val="1"/>
    </font>
    <font>
      <sz val="10.5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12"/>
      <name val="宋体"/>
      <charset val="134"/>
    </font>
    <font>
      <sz val="9"/>
      <name val="Arial"/>
      <family val="2"/>
    </font>
    <font>
      <sz val="8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name val="Times New Roman"/>
      <family val="1"/>
    </font>
    <font>
      <sz val="11"/>
      <name val="Times New Roman"/>
      <family val="1"/>
    </font>
    <font>
      <sz val="12"/>
      <name val="宋体"/>
      <charset val="134"/>
    </font>
    <font>
      <sz val="14"/>
      <name val="华文中宋"/>
      <charset val="134"/>
    </font>
    <font>
      <sz val="20"/>
      <name val="华文琥珀"/>
      <charset val="134"/>
    </font>
    <font>
      <sz val="12"/>
      <name val="宋体"/>
      <charset val="134"/>
    </font>
    <font>
      <sz val="12"/>
      <name val="Times New Roman"/>
      <family val="1"/>
    </font>
    <font>
      <b/>
      <sz val="16"/>
      <name val="宋体"/>
      <charset val="134"/>
    </font>
    <font>
      <b/>
      <sz val="16"/>
      <name val="Times New Roman"/>
      <family val="1"/>
    </font>
    <font>
      <sz val="12"/>
      <name val="华文行楷"/>
      <charset val="134"/>
    </font>
    <font>
      <sz val="14"/>
      <name val="华文中宋"/>
      <charset val="134"/>
    </font>
    <font>
      <sz val="14"/>
      <name val="Times New Roman"/>
      <family val="1"/>
    </font>
    <font>
      <sz val="12"/>
      <name val="华文中宋"/>
      <charset val="134"/>
    </font>
    <font>
      <sz val="12"/>
      <name val="华文中宋"/>
      <charset val="134"/>
    </font>
    <font>
      <b/>
      <vertAlign val="superscript"/>
      <sz val="16"/>
      <color indexed="10"/>
      <name val="Times New Roman"/>
      <family val="1"/>
    </font>
    <font>
      <sz val="12"/>
      <name val="宋体"/>
      <charset val="134"/>
    </font>
    <font>
      <sz val="18"/>
      <name val="Times New Roman"/>
      <family val="1"/>
    </font>
    <font>
      <b/>
      <sz val="8"/>
      <name val="宋体"/>
      <charset val="134"/>
    </font>
    <font>
      <b/>
      <sz val="8"/>
      <name val="Times New Roman"/>
      <family val="1"/>
    </font>
    <font>
      <sz val="9"/>
      <name val="华文行楷"/>
      <charset val="134"/>
    </font>
    <font>
      <sz val="9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sz val="12"/>
      <name val="宋体"/>
      <charset val="134"/>
    </font>
    <font>
      <sz val="8"/>
      <name val="华文行楷"/>
      <charset val="134"/>
    </font>
    <font>
      <b/>
      <sz val="22"/>
      <name val="Times New Roman"/>
      <family val="1"/>
    </font>
    <font>
      <sz val="22"/>
      <name val="华文行楷"/>
      <charset val="134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48" fillId="0" borderId="0">
      <alignment vertical="center"/>
    </xf>
  </cellStyleXfs>
  <cellXfs count="15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vertical="top" wrapText="1" shrinkToFit="1"/>
    </xf>
    <xf numFmtId="0" fontId="12" fillId="0" borderId="0" xfId="0" applyFont="1" applyAlignment="1">
      <alignment vertical="top" wrapText="1" shrinkToFit="1"/>
    </xf>
    <xf numFmtId="0" fontId="0" fillId="0" borderId="0" xfId="0" applyFill="1">
      <alignment vertical="center"/>
    </xf>
    <xf numFmtId="0" fontId="15" fillId="0" borderId="0" xfId="0" applyFont="1" applyFill="1">
      <alignment vertical="center"/>
    </xf>
    <xf numFmtId="0" fontId="19" fillId="0" borderId="0" xfId="0" applyFont="1">
      <alignment vertical="center"/>
    </xf>
    <xf numFmtId="0" fontId="19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top"/>
    </xf>
    <xf numFmtId="0" fontId="19" fillId="0" borderId="5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/>
    </xf>
    <xf numFmtId="0" fontId="19" fillId="0" borderId="7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top"/>
    </xf>
    <xf numFmtId="0" fontId="21" fillId="0" borderId="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21" fillId="0" borderId="11" xfId="0" applyFont="1" applyBorder="1">
      <alignment vertical="center"/>
    </xf>
    <xf numFmtId="0" fontId="19" fillId="0" borderId="10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" xfId="0" applyFont="1" applyBorder="1">
      <alignment vertical="center"/>
    </xf>
    <xf numFmtId="0" fontId="19" fillId="0" borderId="12" xfId="0" applyFont="1" applyBorder="1">
      <alignment vertical="center"/>
    </xf>
    <xf numFmtId="0" fontId="20" fillId="0" borderId="0" xfId="0" applyFont="1" applyFill="1" applyBorder="1">
      <alignment vertic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Border="1">
      <alignment vertical="center"/>
    </xf>
    <xf numFmtId="0" fontId="20" fillId="0" borderId="11" xfId="0" applyFont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0" xfId="0" applyFont="1">
      <alignment vertical="center"/>
    </xf>
    <xf numFmtId="0" fontId="27" fillId="0" borderId="0" xfId="0" applyFont="1" applyFill="1">
      <alignment vertical="center"/>
    </xf>
    <xf numFmtId="0" fontId="31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horizontal="left" vertical="center" wrapText="1"/>
    </xf>
    <xf numFmtId="0" fontId="33" fillId="0" borderId="0" xfId="0" applyFont="1" applyFill="1">
      <alignment vertical="center"/>
    </xf>
    <xf numFmtId="0" fontId="27" fillId="0" borderId="0" xfId="0" applyFont="1" applyFill="1" applyAlignment="1">
      <alignment horizontal="left" vertical="center" wrapText="1"/>
    </xf>
    <xf numFmtId="0" fontId="31" fillId="0" borderId="0" xfId="0" applyFont="1" applyFill="1">
      <alignment vertical="center"/>
    </xf>
    <xf numFmtId="0" fontId="32" fillId="0" borderId="0" xfId="0" applyFont="1" applyFill="1">
      <alignment vertical="center"/>
    </xf>
    <xf numFmtId="0" fontId="37" fillId="0" borderId="0" xfId="0" applyFont="1" applyFill="1" applyBorder="1" applyAlignment="1">
      <alignment horizontal="center" vertical="center"/>
    </xf>
    <xf numFmtId="0" fontId="38" fillId="0" borderId="9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0" fontId="42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vertical="center" wrapText="1"/>
    </xf>
    <xf numFmtId="0" fontId="42" fillId="0" borderId="0" xfId="0" applyFont="1" applyFill="1" applyBorder="1" applyAlignment="1">
      <alignment horizontal="right" vertical="center" wrapText="1"/>
    </xf>
    <xf numFmtId="0" fontId="27" fillId="0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48" fillId="0" borderId="0" xfId="1" applyFont="1">
      <alignment vertical="center"/>
    </xf>
    <xf numFmtId="0" fontId="44" fillId="0" borderId="0" xfId="0" applyFont="1">
      <alignment vertical="center"/>
    </xf>
    <xf numFmtId="49" fontId="48" fillId="0" borderId="0" xfId="1" applyNumberFormat="1" applyFont="1">
      <alignment vertical="center"/>
    </xf>
    <xf numFmtId="14" fontId="48" fillId="0" borderId="0" xfId="1" applyNumberFormat="1" applyFont="1">
      <alignment vertical="center"/>
    </xf>
    <xf numFmtId="0" fontId="48" fillId="3" borderId="0" xfId="1" applyFont="1" applyFill="1">
      <alignment vertical="center"/>
    </xf>
    <xf numFmtId="0" fontId="0" fillId="0" borderId="0" xfId="0" applyFont="1">
      <alignment vertical="center"/>
    </xf>
    <xf numFmtId="14" fontId="3" fillId="0" borderId="0" xfId="0" applyNumberFormat="1" applyFont="1">
      <alignment vertical="center"/>
    </xf>
    <xf numFmtId="0" fontId="17" fillId="0" borderId="9" xfId="0" applyFont="1" applyFill="1" applyBorder="1" applyAlignment="1">
      <alignment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>
      <alignment vertical="center"/>
    </xf>
    <xf numFmtId="0" fontId="24" fillId="0" borderId="0" xfId="0" applyFont="1" applyFill="1" applyAlignment="1">
      <alignment horizontal="left" vertical="center" wrapText="1"/>
    </xf>
    <xf numFmtId="0" fontId="35" fillId="2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0" fontId="3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43" fillId="0" borderId="0" xfId="0" applyFont="1" applyFill="1" applyAlignment="1">
      <alignment horizontal="left" vertical="center" wrapText="1"/>
    </xf>
    <xf numFmtId="0" fontId="42" fillId="0" borderId="0" xfId="0" applyFont="1" applyFill="1" applyAlignment="1">
      <alignment horizontal="left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8" fillId="0" borderId="3" xfId="0" applyFont="1" applyFill="1" applyBorder="1" applyAlignment="1">
      <alignment horizontal="left" vertical="center" wrapText="1"/>
    </xf>
    <xf numFmtId="0" fontId="39" fillId="0" borderId="3" xfId="0" applyFont="1" applyFill="1" applyBorder="1" applyAlignment="1">
      <alignment horizontal="left" vertical="center" wrapText="1"/>
    </xf>
    <xf numFmtId="0" fontId="39" fillId="0" borderId="6" xfId="0" applyFont="1" applyFill="1" applyBorder="1" applyAlignment="1">
      <alignment horizontal="left" vertical="center" wrapText="1"/>
    </xf>
    <xf numFmtId="0" fontId="45" fillId="0" borderId="9" xfId="0" applyFont="1" applyFill="1" applyBorder="1" applyAlignment="1">
      <alignment vertical="center" wrapText="1"/>
    </xf>
    <xf numFmtId="0" fontId="17" fillId="0" borderId="9" xfId="0" applyFont="1" applyFill="1" applyBorder="1" applyAlignment="1">
      <alignment vertical="center" wrapText="1"/>
    </xf>
    <xf numFmtId="0" fontId="25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center" wrapText="1"/>
    </xf>
    <xf numFmtId="14" fontId="24" fillId="0" borderId="0" xfId="0" applyNumberFormat="1" applyFont="1" applyFill="1" applyAlignment="1">
      <alignment horizontal="righ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40" fillId="0" borderId="9" xfId="0" applyFont="1" applyFill="1" applyBorder="1" applyAlignment="1">
      <alignment horizontal="left" vertical="center" wrapText="1"/>
    </xf>
    <xf numFmtId="0" fontId="41" fillId="0" borderId="3" xfId="0" applyFont="1" applyFill="1" applyBorder="1" applyAlignment="1">
      <alignment horizontal="left" vertical="center" wrapText="1"/>
    </xf>
    <xf numFmtId="0" fontId="41" fillId="0" borderId="6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0" fontId="18" fillId="0" borderId="0" xfId="0" applyFont="1" applyAlignment="1">
      <alignment horizontal="center"/>
    </xf>
    <xf numFmtId="0" fontId="19" fillId="0" borderId="1" xfId="0" applyFont="1" applyBorder="1" applyAlignment="1">
      <alignment horizontal="left"/>
    </xf>
    <xf numFmtId="0" fontId="20" fillId="0" borderId="9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7" xfId="0" applyFont="1" applyFill="1" applyBorder="1" applyAlignment="1">
      <alignment horizontal="center"/>
    </xf>
    <xf numFmtId="0" fontId="19" fillId="0" borderId="3" xfId="0" applyFont="1" applyBorder="1" applyAlignment="1">
      <alignment horizontal="center" vertical="center"/>
    </xf>
    <xf numFmtId="14" fontId="19" fillId="0" borderId="6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1" fillId="0" borderId="7" xfId="0" applyFont="1" applyFill="1" applyBorder="1" applyAlignment="1">
      <alignment horizontal="center"/>
    </xf>
    <xf numFmtId="0" fontId="19" fillId="0" borderId="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0" fillId="0" borderId="0" xfId="0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4" fontId="0" fillId="0" borderId="1" xfId="0" applyNumberFormat="1" applyBorder="1" applyAlignment="1">
      <alignment horizontal="center"/>
    </xf>
    <xf numFmtId="0" fontId="11" fillId="0" borderId="0" xfId="0" applyFont="1" applyAlignment="1">
      <alignment vertical="top" wrapText="1" shrinkToFit="1"/>
    </xf>
    <xf numFmtId="0" fontId="3" fillId="0" borderId="0" xfId="0" applyFont="1" applyAlignment="1">
      <alignment horizontal="left" vertical="top" wrapText="1" shrinkToFit="1"/>
    </xf>
    <xf numFmtId="0" fontId="7" fillId="0" borderId="0" xfId="0" applyFont="1" applyAlignment="1">
      <alignment vertical="top" wrapText="1" shrinkToFit="1"/>
    </xf>
    <xf numFmtId="0" fontId="10" fillId="0" borderId="0" xfId="0" applyFont="1" applyAlignment="1">
      <alignment vertical="top" wrapText="1" shrinkToFit="1"/>
    </xf>
    <xf numFmtId="0" fontId="12" fillId="0" borderId="0" xfId="0" applyFont="1" applyAlignment="1">
      <alignment vertical="top" wrapText="1" shrinkToFi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19050</xdr:rowOff>
    </xdr:from>
    <xdr:to>
      <xdr:col>0</xdr:col>
      <xdr:colOff>666750</xdr:colOff>
      <xdr:row>33</xdr:row>
      <xdr:rowOff>180975</xdr:rowOff>
    </xdr:to>
    <xdr:pic>
      <xdr:nvPicPr>
        <xdr:cNvPr id="1522" name="图片 4" descr="新标志2005">
          <a:extLst>
            <a:ext uri="{FF2B5EF4-FFF2-40B4-BE49-F238E27FC236}">
              <a16:creationId xmlns:a16="http://schemas.microsoft.com/office/drawing/2014/main" id="{720FB84C-098C-4C46-A616-37F3DF6FC0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91600"/>
          <a:ext cx="66675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457200</xdr:colOff>
      <xdr:row>0</xdr:row>
      <xdr:rowOff>0</xdr:rowOff>
    </xdr:from>
    <xdr:to>
      <xdr:col>8</xdr:col>
      <xdr:colOff>552450</xdr:colOff>
      <xdr:row>2</xdr:row>
      <xdr:rowOff>0</xdr:rowOff>
    </xdr:to>
    <xdr:pic>
      <xdr:nvPicPr>
        <xdr:cNvPr id="1523" name="图片 5" descr="新标志2005">
          <a:extLst>
            <a:ext uri="{FF2B5EF4-FFF2-40B4-BE49-F238E27FC236}">
              <a16:creationId xmlns:a16="http://schemas.microsoft.com/office/drawing/2014/main" id="{97557487-A61C-43F5-98BF-1130128FB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5425" y="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" zoomScaleSheetLayoutView="4"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R100"/>
  <sheetViews>
    <sheetView tabSelected="1" zoomScaleNormal="100" workbookViewId="0">
      <selection activeCell="A26" sqref="A26:I26"/>
    </sheetView>
  </sheetViews>
  <sheetFormatPr defaultRowHeight="15.75"/>
  <cols>
    <col min="1" max="1" width="11.375" style="43" customWidth="1"/>
    <col min="2" max="2" width="8.375" style="43" customWidth="1"/>
    <col min="3" max="3" width="7.375" style="43" customWidth="1"/>
    <col min="4" max="4" width="9" style="43"/>
    <col min="5" max="5" width="9.375" style="43" customWidth="1"/>
    <col min="6" max="6" width="8.375" style="43" customWidth="1"/>
    <col min="7" max="7" width="9.75" style="43" customWidth="1"/>
    <col min="8" max="9" width="7.5" style="43" customWidth="1"/>
    <col min="10" max="16384" width="9" style="43"/>
  </cols>
  <sheetData>
    <row r="2" spans="1:15" ht="36.75" customHeight="1">
      <c r="A2" s="91" t="s">
        <v>250</v>
      </c>
      <c r="B2" s="91"/>
      <c r="C2" s="91"/>
      <c r="D2" s="91"/>
      <c r="E2" s="91"/>
      <c r="F2" s="91"/>
      <c r="G2" s="91"/>
      <c r="H2" s="91"/>
      <c r="I2" s="91"/>
    </row>
    <row r="3" spans="1:15" ht="20.25">
      <c r="A3" s="92" t="s">
        <v>251</v>
      </c>
      <c r="B3" s="93"/>
      <c r="C3" s="93"/>
      <c r="D3" s="93"/>
      <c r="E3" s="93"/>
      <c r="F3" s="93"/>
      <c r="G3" s="93"/>
      <c r="H3" s="93"/>
      <c r="I3" s="93"/>
    </row>
    <row r="4" spans="1:15" ht="28.5">
      <c r="A4" s="94" t="s">
        <v>243</v>
      </c>
      <c r="B4" s="94"/>
      <c r="C4" s="94"/>
      <c r="D4" s="94"/>
      <c r="E4" s="94"/>
      <c r="F4" s="94"/>
      <c r="G4" s="94"/>
      <c r="H4" s="94"/>
      <c r="I4" s="94"/>
    </row>
    <row r="7" spans="1:15" ht="19.5">
      <c r="A7" s="71" t="s">
        <v>244</v>
      </c>
      <c r="B7" s="71"/>
      <c r="C7" s="71"/>
      <c r="D7" s="71"/>
      <c r="E7" s="71"/>
      <c r="F7" s="71"/>
      <c r="G7" s="71"/>
      <c r="H7" s="71"/>
      <c r="I7" s="71"/>
      <c r="K7" s="46" t="s">
        <v>16</v>
      </c>
      <c r="L7" s="46" t="s">
        <v>17</v>
      </c>
      <c r="M7" s="46" t="s">
        <v>18</v>
      </c>
      <c r="N7" s="46" t="s">
        <v>19</v>
      </c>
      <c r="O7" s="46" t="s">
        <v>75</v>
      </c>
    </row>
    <row r="8" spans="1:15" ht="115.5" customHeight="1">
      <c r="A8" s="71" t="str">
        <f>"        您送我实验室进行ICP-MS微量元素分析样品"&amp;K8&amp;"件，每件测试费 "&amp;M8&amp;" 元。所有样品现已测试完毕，测试费及开具发票缴税共计"&amp;INT(K8*M8/O8)&amp;"元。按照有关优惠条件，实际按"&amp;INT(L8*100)&amp;"%收费，应交测试费"&amp;INT(L8*K8*M8/O8)&amp;"元。根据科技部评估重点实验室要求，有关成果需标注本实验室资助并届时提交论文抽印本。未标注者今后将不再享受此优惠价格。请接通知后尽快通过银行汇款或校内转帐至:"</f>
        <v xml:space="preserve">        您送我实验室进行ICP-MS微量元素分析样品1件，每件测试费 120 元。所有样品现已测试完毕，测试费及开具发票缴税共计124元。按照有关优惠条件，实际按100%收费，应交测试费124元。根据科技部评估重点实验室要求，有关成果需标注本实验室资助并届时提交论文抽印本。未标注者今后将不再享受此优惠价格。请接通知后尽快通过银行汇款或校内转帐至:</v>
      </c>
      <c r="B8" s="71"/>
      <c r="C8" s="71"/>
      <c r="D8" s="71"/>
      <c r="E8" s="71"/>
      <c r="F8" s="71"/>
      <c r="G8" s="71"/>
      <c r="H8" s="71"/>
      <c r="I8" s="71"/>
      <c r="K8" s="43">
        <v>1</v>
      </c>
      <c r="L8" s="43">
        <v>1</v>
      </c>
      <c r="M8" s="43">
        <v>120</v>
      </c>
      <c r="N8" s="43">
        <f>INT(K8*M8/O8)</f>
        <v>124</v>
      </c>
      <c r="O8" s="43">
        <f>IF(L8=1,0.966,1)</f>
        <v>0.96599999999999997</v>
      </c>
    </row>
    <row r="9" spans="1:15" ht="19.5">
      <c r="A9" s="69"/>
      <c r="B9" s="69"/>
      <c r="C9" s="69"/>
      <c r="D9" s="69"/>
      <c r="E9" s="69"/>
      <c r="F9" s="69"/>
      <c r="G9" s="69"/>
      <c r="H9" s="69"/>
      <c r="I9" s="69"/>
    </row>
    <row r="10" spans="1:15" ht="19.5">
      <c r="A10" s="69"/>
      <c r="B10" s="71" t="s">
        <v>83</v>
      </c>
      <c r="C10" s="71"/>
      <c r="D10" s="71"/>
      <c r="E10" s="71"/>
      <c r="F10" s="71"/>
      <c r="G10" s="71"/>
      <c r="H10" s="71"/>
      <c r="I10" s="71"/>
    </row>
    <row r="11" spans="1:15" ht="19.5">
      <c r="A11" s="69"/>
      <c r="B11" s="71" t="s">
        <v>84</v>
      </c>
      <c r="C11" s="71"/>
      <c r="D11" s="71"/>
      <c r="E11" s="71"/>
      <c r="F11" s="71"/>
      <c r="G11" s="71"/>
      <c r="H11" s="71"/>
      <c r="I11" s="71"/>
    </row>
    <row r="12" spans="1:15" ht="19.5">
      <c r="A12" s="69"/>
      <c r="B12" s="71" t="s">
        <v>85</v>
      </c>
      <c r="C12" s="71"/>
      <c r="D12" s="71"/>
      <c r="E12" s="71"/>
      <c r="F12" s="71"/>
      <c r="G12" s="71"/>
      <c r="H12" s="71"/>
      <c r="I12" s="71"/>
    </row>
    <row r="13" spans="1:15" ht="19.5">
      <c r="A13" s="69"/>
      <c r="B13" s="70"/>
      <c r="C13" s="70"/>
      <c r="D13" s="70"/>
      <c r="E13" s="70"/>
      <c r="F13" s="70"/>
      <c r="G13" s="70"/>
      <c r="H13" s="70"/>
      <c r="I13" s="70"/>
    </row>
    <row r="14" spans="1:15" ht="19.5">
      <c r="A14" s="69"/>
      <c r="B14" s="71" t="s">
        <v>245</v>
      </c>
      <c r="C14" s="71"/>
      <c r="D14" s="71"/>
      <c r="E14" s="71"/>
      <c r="F14" s="71"/>
      <c r="G14" s="71"/>
      <c r="H14" s="71"/>
      <c r="I14" s="71"/>
    </row>
    <row r="15" spans="1:15" ht="19.5">
      <c r="A15" s="69"/>
      <c r="B15" s="69"/>
      <c r="C15" s="69"/>
      <c r="D15" s="69"/>
      <c r="E15" s="69"/>
      <c r="F15" s="69"/>
      <c r="G15" s="69"/>
      <c r="H15" s="69"/>
      <c r="I15" s="69"/>
    </row>
    <row r="16" spans="1:15" ht="19.5">
      <c r="A16" s="71" t="s">
        <v>246</v>
      </c>
      <c r="B16" s="71"/>
      <c r="C16" s="71"/>
      <c r="D16" s="71"/>
      <c r="E16" s="71"/>
      <c r="F16" s="71"/>
      <c r="G16" s="71"/>
      <c r="H16" s="71"/>
      <c r="I16" s="71"/>
    </row>
    <row r="17" spans="1:9" ht="19.5">
      <c r="A17" s="69"/>
      <c r="B17" s="69"/>
      <c r="C17" s="69"/>
      <c r="D17" s="69"/>
      <c r="E17" s="69"/>
      <c r="F17" s="69"/>
      <c r="G17" s="69"/>
      <c r="H17" s="69"/>
      <c r="I17" s="69"/>
    </row>
    <row r="18" spans="1:9" ht="19.5">
      <c r="A18" s="69"/>
      <c r="B18" s="69"/>
      <c r="C18" s="69"/>
      <c r="D18" s="69"/>
      <c r="E18" s="69"/>
      <c r="F18" s="69"/>
      <c r="G18" s="69"/>
      <c r="H18" s="69"/>
      <c r="I18" s="69"/>
    </row>
    <row r="19" spans="1:9" ht="19.5">
      <c r="A19" s="70"/>
      <c r="B19" s="70"/>
      <c r="C19" s="70"/>
      <c r="D19" s="71" t="s">
        <v>251</v>
      </c>
      <c r="E19" s="71"/>
      <c r="F19" s="71"/>
      <c r="G19" s="71"/>
      <c r="H19" s="71"/>
      <c r="I19" s="71"/>
    </row>
    <row r="20" spans="1:9" ht="19.5">
      <c r="A20" s="69"/>
      <c r="B20" s="69"/>
      <c r="C20" s="69"/>
    </row>
    <row r="21" spans="1:9" ht="19.5">
      <c r="A21" s="69"/>
      <c r="B21" s="69"/>
      <c r="C21" s="69"/>
      <c r="D21" s="71" t="s">
        <v>248</v>
      </c>
      <c r="E21" s="71"/>
      <c r="F21" s="71"/>
      <c r="G21" s="71"/>
      <c r="H21" s="71"/>
      <c r="I21" s="71"/>
    </row>
    <row r="22" spans="1:9" ht="19.5">
      <c r="A22" s="69"/>
      <c r="B22" s="69"/>
      <c r="C22" s="69"/>
      <c r="D22" s="71" t="s">
        <v>247</v>
      </c>
      <c r="E22" s="71"/>
      <c r="F22" s="71"/>
      <c r="G22" s="71"/>
      <c r="H22" s="71"/>
      <c r="I22" s="71"/>
    </row>
    <row r="23" spans="1:9" ht="19.5">
      <c r="A23" s="69"/>
      <c r="B23" s="69"/>
      <c r="C23" s="69"/>
    </row>
    <row r="24" spans="1:9" ht="19.5">
      <c r="A24" s="45"/>
      <c r="B24" s="45"/>
      <c r="C24" s="45"/>
      <c r="D24" s="100">
        <v>39598</v>
      </c>
      <c r="E24" s="100"/>
      <c r="F24" s="100"/>
      <c r="G24" s="100"/>
      <c r="H24" s="100"/>
      <c r="I24" s="100"/>
    </row>
    <row r="25" spans="1:9" ht="19.5">
      <c r="A25" s="44" t="s">
        <v>91</v>
      </c>
      <c r="B25" s="45"/>
      <c r="C25" s="45"/>
      <c r="D25" s="45"/>
      <c r="E25" s="45"/>
      <c r="F25" s="45"/>
      <c r="G25" s="45"/>
      <c r="H25" s="45"/>
      <c r="I25" s="45"/>
    </row>
    <row r="26" spans="1:9" ht="24.75" customHeight="1">
      <c r="A26" s="98" t="s">
        <v>92</v>
      </c>
      <c r="B26" s="99"/>
      <c r="C26" s="99"/>
      <c r="D26" s="99"/>
      <c r="E26" s="99"/>
      <c r="F26" s="99"/>
      <c r="G26" s="99"/>
      <c r="H26" s="99"/>
      <c r="I26" s="99"/>
    </row>
    <row r="27" spans="1:9" ht="11.25" customHeight="1">
      <c r="A27" s="45"/>
      <c r="B27" s="45"/>
      <c r="C27" s="45"/>
      <c r="D27" s="45"/>
      <c r="E27" s="45"/>
      <c r="F27" s="45"/>
      <c r="G27" s="45"/>
      <c r="H27" s="45"/>
      <c r="I27" s="45"/>
    </row>
    <row r="28" spans="1:9" ht="17.25" customHeight="1">
      <c r="A28" s="48" t="s">
        <v>82</v>
      </c>
      <c r="B28" s="49"/>
      <c r="C28" s="49"/>
      <c r="D28" s="49"/>
      <c r="E28" s="49"/>
      <c r="F28" s="49"/>
      <c r="G28" s="49"/>
      <c r="H28" s="49"/>
      <c r="I28" s="49"/>
    </row>
    <row r="29" spans="1:9" ht="12" customHeight="1"/>
    <row r="30" spans="1:9" ht="26.25" customHeight="1">
      <c r="A30" s="72" t="s">
        <v>93</v>
      </c>
      <c r="B30" s="72"/>
      <c r="C30" s="72"/>
      <c r="D30" s="72"/>
      <c r="E30" s="72"/>
      <c r="F30" s="72"/>
      <c r="G30" s="72"/>
      <c r="H30" s="72"/>
      <c r="I30" s="72"/>
    </row>
    <row r="32" spans="1:9">
      <c r="A32" s="75" t="s">
        <v>76</v>
      </c>
      <c r="B32" s="76"/>
      <c r="C32" s="76"/>
      <c r="D32" s="76"/>
      <c r="E32" s="76"/>
      <c r="F32" s="76"/>
      <c r="G32" s="76"/>
      <c r="H32" s="76"/>
      <c r="I32" s="76"/>
    </row>
    <row r="33" spans="1:18" ht="23.25">
      <c r="A33" s="85" t="s">
        <v>242</v>
      </c>
      <c r="B33" s="85"/>
      <c r="C33" s="85"/>
      <c r="D33" s="85"/>
      <c r="E33" s="85"/>
      <c r="F33" s="85"/>
      <c r="G33" s="85"/>
      <c r="H33" s="85"/>
      <c r="I33" s="85"/>
      <c r="J33" s="50"/>
      <c r="K33" s="50"/>
      <c r="L33" s="50"/>
      <c r="M33" s="50"/>
      <c r="N33" s="50"/>
      <c r="O33" s="50"/>
      <c r="P33" s="50"/>
      <c r="Q33" s="50"/>
      <c r="R33" s="50"/>
    </row>
    <row r="34" spans="1:18" s="47" customFormat="1">
      <c r="A34" s="51" t="s">
        <v>77</v>
      </c>
      <c r="B34" s="86" t="s">
        <v>78</v>
      </c>
      <c r="C34" s="87"/>
      <c r="D34" s="86" t="s">
        <v>79</v>
      </c>
      <c r="E34" s="87"/>
      <c r="F34" s="86" t="s">
        <v>94</v>
      </c>
      <c r="G34" s="87"/>
      <c r="H34" s="86" t="s">
        <v>53</v>
      </c>
      <c r="I34" s="88"/>
      <c r="J34" s="52"/>
      <c r="K34" s="52"/>
      <c r="L34" s="52"/>
      <c r="M34" s="52"/>
      <c r="N34" s="52"/>
      <c r="O34" s="52"/>
      <c r="P34" s="52"/>
      <c r="Q34" s="52"/>
      <c r="R34" s="52"/>
    </row>
    <row r="35" spans="1:18" s="54" customFormat="1">
      <c r="A35" s="112" t="s">
        <v>80</v>
      </c>
      <c r="B35" s="113"/>
      <c r="C35" s="113"/>
      <c r="D35" s="113"/>
      <c r="E35" s="113"/>
      <c r="F35" s="113"/>
      <c r="G35" s="113"/>
      <c r="H35" s="113"/>
      <c r="I35" s="114"/>
      <c r="J35" s="53"/>
      <c r="K35" s="53"/>
      <c r="L35" s="53"/>
      <c r="M35" s="53"/>
      <c r="N35" s="53"/>
      <c r="O35" s="53"/>
      <c r="P35" s="53"/>
      <c r="Q35" s="53"/>
      <c r="R35" s="53"/>
    </row>
    <row r="36" spans="1:18" s="54" customFormat="1">
      <c r="A36" s="115" t="s">
        <v>206</v>
      </c>
      <c r="B36" s="83" t="s">
        <v>81</v>
      </c>
      <c r="C36" s="81"/>
      <c r="D36" s="81" t="s">
        <v>207</v>
      </c>
      <c r="E36" s="81"/>
      <c r="F36" s="81" t="s">
        <v>233</v>
      </c>
      <c r="G36" s="81"/>
      <c r="H36" s="81" t="s">
        <v>234</v>
      </c>
      <c r="I36" s="82"/>
      <c r="J36" s="55"/>
      <c r="K36" s="55"/>
      <c r="L36" s="55"/>
      <c r="M36" s="55"/>
      <c r="N36" s="55"/>
      <c r="O36" s="55"/>
      <c r="P36" s="55"/>
      <c r="Q36" s="55"/>
      <c r="R36" s="55"/>
    </row>
    <row r="37" spans="1:18" s="54" customFormat="1" ht="24.75" customHeight="1">
      <c r="A37" s="116"/>
      <c r="B37" s="83" t="s">
        <v>208</v>
      </c>
      <c r="C37" s="81"/>
      <c r="D37" s="81" t="s">
        <v>209</v>
      </c>
      <c r="E37" s="81"/>
      <c r="F37" s="81" t="s">
        <v>235</v>
      </c>
      <c r="G37" s="81"/>
      <c r="H37" s="81"/>
      <c r="I37" s="82"/>
      <c r="J37" s="55"/>
      <c r="K37" s="55"/>
      <c r="L37" s="55"/>
      <c r="M37" s="55"/>
      <c r="N37" s="55"/>
      <c r="O37" s="55"/>
      <c r="P37" s="55"/>
      <c r="Q37" s="55"/>
      <c r="R37" s="55"/>
    </row>
    <row r="38" spans="1:18" s="54" customFormat="1">
      <c r="A38" s="117"/>
      <c r="B38" s="83" t="s">
        <v>210</v>
      </c>
      <c r="C38" s="81"/>
      <c r="D38" s="81"/>
      <c r="E38" s="81"/>
      <c r="F38" s="81" t="s">
        <v>235</v>
      </c>
      <c r="G38" s="81"/>
      <c r="H38" s="81"/>
      <c r="I38" s="82"/>
      <c r="J38" s="55"/>
      <c r="K38" s="55"/>
      <c r="L38" s="55"/>
      <c r="M38" s="55"/>
      <c r="N38" s="55"/>
      <c r="O38" s="55"/>
      <c r="P38" s="55"/>
      <c r="Q38" s="55"/>
      <c r="R38" s="55"/>
    </row>
    <row r="39" spans="1:18" s="54" customFormat="1">
      <c r="A39" s="68" t="s">
        <v>66</v>
      </c>
      <c r="B39" s="83" t="s">
        <v>57</v>
      </c>
      <c r="C39" s="81"/>
      <c r="D39" s="81" t="s">
        <v>211</v>
      </c>
      <c r="E39" s="81"/>
      <c r="F39" s="81" t="s">
        <v>212</v>
      </c>
      <c r="G39" s="81"/>
      <c r="H39" s="81"/>
      <c r="I39" s="82"/>
      <c r="J39" s="55"/>
      <c r="K39" s="55"/>
      <c r="L39" s="55"/>
      <c r="M39" s="55"/>
      <c r="N39" s="55"/>
      <c r="O39" s="55"/>
      <c r="P39" s="55"/>
      <c r="Q39" s="55"/>
      <c r="R39" s="55"/>
    </row>
    <row r="40" spans="1:18" s="54" customFormat="1">
      <c r="A40" s="84" t="s">
        <v>213</v>
      </c>
      <c r="B40" s="83" t="s">
        <v>72</v>
      </c>
      <c r="C40" s="81"/>
      <c r="D40" s="83" t="s">
        <v>61</v>
      </c>
      <c r="E40" s="81"/>
      <c r="F40" s="81" t="s">
        <v>214</v>
      </c>
      <c r="G40" s="81"/>
      <c r="H40" s="81" t="s">
        <v>236</v>
      </c>
      <c r="I40" s="82"/>
      <c r="J40" s="55"/>
      <c r="K40" s="55"/>
      <c r="L40" s="55"/>
      <c r="M40" s="55"/>
      <c r="N40" s="55"/>
      <c r="O40" s="55"/>
      <c r="P40" s="55"/>
      <c r="Q40" s="55"/>
      <c r="R40" s="55"/>
    </row>
    <row r="41" spans="1:18" s="54" customFormat="1">
      <c r="A41" s="84"/>
      <c r="B41" s="83" t="s">
        <v>237</v>
      </c>
      <c r="C41" s="81"/>
      <c r="D41" s="81"/>
      <c r="E41" s="81"/>
      <c r="F41" s="81" t="s">
        <v>214</v>
      </c>
      <c r="G41" s="81"/>
      <c r="H41" s="81"/>
      <c r="I41" s="82"/>
      <c r="J41" s="55"/>
      <c r="K41" s="55"/>
      <c r="L41" s="55"/>
      <c r="M41" s="55"/>
      <c r="N41" s="55"/>
      <c r="O41" s="55"/>
      <c r="P41" s="55"/>
      <c r="Q41" s="55"/>
      <c r="R41" s="55"/>
    </row>
    <row r="42" spans="1:18" s="54" customFormat="1">
      <c r="A42" s="84"/>
      <c r="B42" s="83" t="s">
        <v>58</v>
      </c>
      <c r="C42" s="81"/>
      <c r="D42" s="81"/>
      <c r="E42" s="81"/>
      <c r="F42" s="81" t="s">
        <v>215</v>
      </c>
      <c r="G42" s="81"/>
      <c r="H42" s="81"/>
      <c r="I42" s="82"/>
      <c r="J42" s="55"/>
      <c r="K42" s="55"/>
      <c r="L42" s="55"/>
      <c r="M42" s="55"/>
      <c r="N42" s="55"/>
      <c r="O42" s="55"/>
      <c r="P42" s="55"/>
      <c r="Q42" s="55"/>
      <c r="R42" s="55"/>
    </row>
    <row r="43" spans="1:18" s="54" customFormat="1">
      <c r="A43" s="84"/>
      <c r="B43" s="83" t="s">
        <v>216</v>
      </c>
      <c r="C43" s="81"/>
      <c r="D43" s="83" t="s">
        <v>238</v>
      </c>
      <c r="E43" s="81"/>
      <c r="F43" s="81" t="s">
        <v>217</v>
      </c>
      <c r="G43" s="81"/>
      <c r="H43" s="81"/>
      <c r="I43" s="82"/>
      <c r="J43" s="55"/>
      <c r="K43" s="55"/>
      <c r="L43" s="55"/>
      <c r="M43" s="55"/>
      <c r="N43" s="55"/>
      <c r="O43" s="55"/>
      <c r="P43" s="55"/>
      <c r="Q43" s="55"/>
      <c r="R43" s="55"/>
    </row>
    <row r="44" spans="1:18" s="54" customFormat="1">
      <c r="A44" s="84"/>
      <c r="B44" s="81"/>
      <c r="C44" s="81"/>
      <c r="D44" s="81"/>
      <c r="E44" s="81"/>
      <c r="F44" s="81" t="s">
        <v>218</v>
      </c>
      <c r="G44" s="81"/>
      <c r="H44" s="81"/>
      <c r="I44" s="82"/>
      <c r="J44" s="55"/>
      <c r="K44" s="55"/>
      <c r="L44" s="55"/>
      <c r="M44" s="55"/>
      <c r="N44" s="55"/>
      <c r="O44" s="55"/>
      <c r="P44" s="55"/>
      <c r="Q44" s="55"/>
      <c r="R44" s="55"/>
    </row>
    <row r="45" spans="1:18" s="54" customFormat="1">
      <c r="A45" s="95" t="s">
        <v>239</v>
      </c>
      <c r="B45" s="101" t="s">
        <v>73</v>
      </c>
      <c r="C45" s="107"/>
      <c r="D45" s="81" t="s">
        <v>219</v>
      </c>
      <c r="E45" s="81"/>
      <c r="F45" s="81" t="s">
        <v>220</v>
      </c>
      <c r="G45" s="81"/>
      <c r="H45" s="101" t="s">
        <v>221</v>
      </c>
      <c r="I45" s="102"/>
      <c r="J45" s="55"/>
      <c r="K45" s="55"/>
      <c r="L45" s="55"/>
      <c r="M45" s="55"/>
      <c r="N45" s="55"/>
      <c r="O45" s="55"/>
      <c r="P45" s="55"/>
      <c r="Q45" s="55"/>
      <c r="R45" s="55"/>
    </row>
    <row r="46" spans="1:18" s="54" customFormat="1">
      <c r="A46" s="96"/>
      <c r="B46" s="103"/>
      <c r="C46" s="108"/>
      <c r="D46" s="81" t="s">
        <v>222</v>
      </c>
      <c r="E46" s="81"/>
      <c r="F46" s="81" t="s">
        <v>240</v>
      </c>
      <c r="G46" s="81"/>
      <c r="H46" s="103"/>
      <c r="I46" s="104"/>
      <c r="J46" s="55"/>
      <c r="K46" s="55"/>
      <c r="L46" s="55"/>
      <c r="M46" s="55"/>
      <c r="N46" s="55"/>
      <c r="O46" s="55"/>
      <c r="P46" s="55"/>
      <c r="Q46" s="55"/>
      <c r="R46" s="55"/>
    </row>
    <row r="47" spans="1:18" s="54" customFormat="1" ht="20.25" customHeight="1">
      <c r="A47" s="96"/>
      <c r="B47" s="105"/>
      <c r="C47" s="109"/>
      <c r="D47" s="81" t="s">
        <v>241</v>
      </c>
      <c r="E47" s="81"/>
      <c r="F47" s="81" t="s">
        <v>223</v>
      </c>
      <c r="G47" s="81"/>
      <c r="H47" s="103"/>
      <c r="I47" s="104"/>
      <c r="J47" s="55"/>
      <c r="K47" s="55"/>
      <c r="L47" s="55"/>
      <c r="M47" s="55"/>
      <c r="N47" s="55"/>
      <c r="O47" s="55"/>
      <c r="P47" s="55"/>
      <c r="Q47" s="55"/>
      <c r="R47" s="55"/>
    </row>
    <row r="48" spans="1:18" s="54" customFormat="1">
      <c r="A48" s="97"/>
      <c r="B48" s="110" t="s">
        <v>74</v>
      </c>
      <c r="C48" s="111"/>
      <c r="D48" s="81" t="s">
        <v>224</v>
      </c>
      <c r="E48" s="81"/>
      <c r="F48" s="81" t="s">
        <v>225</v>
      </c>
      <c r="G48" s="81"/>
      <c r="H48" s="105"/>
      <c r="I48" s="106"/>
      <c r="J48" s="55"/>
      <c r="K48" s="55"/>
      <c r="L48" s="55"/>
      <c r="M48" s="55"/>
      <c r="N48" s="55"/>
      <c r="O48" s="55"/>
      <c r="P48" s="55"/>
      <c r="Q48" s="55"/>
      <c r="R48" s="55"/>
    </row>
    <row r="49" spans="1:18" s="54" customFormat="1">
      <c r="A49" s="90" t="s">
        <v>67</v>
      </c>
      <c r="B49" s="83" t="s">
        <v>59</v>
      </c>
      <c r="C49" s="81"/>
      <c r="D49" s="83" t="s">
        <v>226</v>
      </c>
      <c r="E49" s="81"/>
      <c r="F49" s="81" t="s">
        <v>227</v>
      </c>
      <c r="G49" s="81"/>
      <c r="H49" s="83" t="s">
        <v>228</v>
      </c>
      <c r="I49" s="82"/>
      <c r="J49" s="55"/>
      <c r="K49" s="55"/>
      <c r="L49" s="55"/>
      <c r="M49" s="55"/>
      <c r="N49" s="55"/>
      <c r="O49" s="55"/>
      <c r="P49" s="55"/>
      <c r="Q49" s="55"/>
      <c r="R49" s="55"/>
    </row>
    <row r="50" spans="1:18" s="54" customFormat="1">
      <c r="A50" s="84"/>
      <c r="B50" s="83" t="s">
        <v>60</v>
      </c>
      <c r="C50" s="81"/>
      <c r="D50" s="83" t="s">
        <v>62</v>
      </c>
      <c r="E50" s="81"/>
      <c r="F50" s="81" t="s">
        <v>229</v>
      </c>
      <c r="G50" s="81"/>
      <c r="H50" s="81"/>
      <c r="I50" s="82"/>
      <c r="J50" s="55"/>
      <c r="K50" s="55"/>
      <c r="L50" s="55"/>
      <c r="M50" s="55"/>
      <c r="N50" s="55"/>
      <c r="O50" s="55"/>
      <c r="P50" s="55"/>
      <c r="Q50" s="55"/>
      <c r="R50" s="55"/>
    </row>
    <row r="51" spans="1:18">
      <c r="A51" s="89" t="s">
        <v>68</v>
      </c>
      <c r="B51" s="81"/>
      <c r="C51" s="81"/>
      <c r="D51" s="81"/>
      <c r="E51" s="81"/>
      <c r="F51" s="81"/>
      <c r="G51" s="81"/>
      <c r="H51" s="81"/>
      <c r="I51" s="82"/>
      <c r="J51" s="57"/>
      <c r="K51" s="57"/>
      <c r="L51" s="57"/>
      <c r="M51" s="57"/>
      <c r="N51" s="57"/>
      <c r="O51" s="57"/>
      <c r="P51" s="57"/>
      <c r="Q51" s="57"/>
      <c r="R51" s="57"/>
    </row>
    <row r="52" spans="1:18" ht="22.5">
      <c r="A52" s="68" t="s">
        <v>230</v>
      </c>
      <c r="B52" s="83" t="s">
        <v>63</v>
      </c>
      <c r="C52" s="81"/>
      <c r="D52" s="81" t="s">
        <v>231</v>
      </c>
      <c r="E52" s="81"/>
      <c r="F52" s="81" t="s">
        <v>232</v>
      </c>
      <c r="G52" s="81"/>
      <c r="H52" s="81" t="s">
        <v>64</v>
      </c>
      <c r="I52" s="82"/>
      <c r="J52" s="55"/>
      <c r="K52" s="55"/>
      <c r="L52" s="55"/>
      <c r="M52" s="55"/>
      <c r="N52" s="55"/>
      <c r="O52" s="55"/>
      <c r="P52" s="55"/>
      <c r="Q52" s="55"/>
      <c r="R52" s="55"/>
    </row>
    <row r="53" spans="1:18">
      <c r="A53" s="79" t="s">
        <v>65</v>
      </c>
      <c r="B53" s="80"/>
      <c r="C53" s="80"/>
      <c r="D53" s="80"/>
      <c r="E53" s="80"/>
      <c r="F53" s="80"/>
      <c r="G53" s="80"/>
      <c r="H53" s="80"/>
      <c r="I53" s="80"/>
      <c r="J53" s="56"/>
      <c r="K53" s="56"/>
      <c r="L53" s="56"/>
      <c r="M53" s="56"/>
      <c r="N53" s="56"/>
      <c r="O53" s="56"/>
      <c r="P53" s="56"/>
      <c r="Q53" s="56"/>
      <c r="R53" s="56"/>
    </row>
    <row r="54" spans="1:18">
      <c r="A54" s="77" t="s">
        <v>193</v>
      </c>
      <c r="B54" s="77"/>
      <c r="C54" s="77"/>
      <c r="D54" s="77"/>
      <c r="E54" s="77"/>
      <c r="F54" s="77"/>
      <c r="G54" s="77"/>
      <c r="H54" s="77"/>
      <c r="I54" s="77"/>
      <c r="J54" s="56"/>
      <c r="K54" s="56"/>
      <c r="L54" s="56"/>
      <c r="M54" s="56"/>
      <c r="N54" s="56"/>
      <c r="O54" s="56"/>
      <c r="P54" s="56"/>
      <c r="Q54" s="56"/>
      <c r="R54" s="56"/>
    </row>
    <row r="55" spans="1:18">
      <c r="A55" s="77" t="s">
        <v>194</v>
      </c>
      <c r="B55" s="77"/>
      <c r="C55" s="77"/>
      <c r="D55" s="77"/>
      <c r="E55" s="77"/>
      <c r="F55" s="77"/>
      <c r="G55" s="77"/>
      <c r="H55" s="77"/>
      <c r="I55" s="77"/>
      <c r="J55" s="56"/>
      <c r="K55" s="56"/>
      <c r="L55" s="56"/>
      <c r="M55" s="56"/>
      <c r="N55" s="56"/>
      <c r="O55" s="56"/>
      <c r="P55" s="56"/>
      <c r="Q55" s="56"/>
      <c r="R55" s="56"/>
    </row>
    <row r="56" spans="1:18" ht="39.4" customHeight="1">
      <c r="A56" s="77" t="s">
        <v>195</v>
      </c>
      <c r="B56" s="77"/>
      <c r="C56" s="77"/>
      <c r="D56" s="77"/>
      <c r="E56" s="77"/>
      <c r="F56" s="77"/>
      <c r="G56" s="77"/>
      <c r="H56" s="77"/>
      <c r="I56" s="77"/>
      <c r="J56" s="56"/>
      <c r="K56" s="56"/>
      <c r="L56" s="56"/>
      <c r="M56" s="56"/>
      <c r="N56" s="56"/>
      <c r="O56" s="56"/>
      <c r="P56" s="56"/>
      <c r="Q56" s="56"/>
      <c r="R56" s="56"/>
    </row>
    <row r="57" spans="1:18">
      <c r="A57" s="77" t="s">
        <v>196</v>
      </c>
      <c r="B57" s="77"/>
      <c r="C57" s="77"/>
      <c r="D57" s="77"/>
      <c r="E57" s="77"/>
      <c r="F57" s="77"/>
      <c r="G57" s="77"/>
      <c r="H57" s="77"/>
      <c r="I57" s="77"/>
      <c r="J57" s="56"/>
      <c r="K57" s="56"/>
      <c r="L57" s="56"/>
      <c r="M57" s="56"/>
      <c r="N57" s="56"/>
      <c r="O57" s="56"/>
      <c r="P57" s="56"/>
      <c r="Q57" s="56"/>
      <c r="R57" s="56"/>
    </row>
    <row r="58" spans="1:18">
      <c r="A58" s="77" t="s">
        <v>197</v>
      </c>
      <c r="B58" s="77"/>
      <c r="C58" s="77"/>
      <c r="D58" s="77"/>
      <c r="E58" s="77"/>
      <c r="F58" s="77"/>
      <c r="G58" s="77"/>
      <c r="H58" s="77"/>
      <c r="I58" s="77"/>
      <c r="J58" s="56"/>
      <c r="K58" s="56"/>
      <c r="L58" s="56"/>
      <c r="M58" s="56"/>
      <c r="N58" s="56"/>
      <c r="O58" s="56"/>
      <c r="P58" s="56"/>
      <c r="Q58" s="56"/>
      <c r="R58" s="56"/>
    </row>
    <row r="59" spans="1:18" ht="24" customHeight="1">
      <c r="A59" s="77" t="s">
        <v>198</v>
      </c>
      <c r="B59" s="77"/>
      <c r="C59" s="77"/>
      <c r="D59" s="77"/>
      <c r="E59" s="77"/>
      <c r="F59" s="77"/>
      <c r="G59" s="77"/>
      <c r="H59" s="77"/>
      <c r="I59" s="77"/>
      <c r="J59" s="56"/>
      <c r="K59" s="56"/>
      <c r="L59" s="56"/>
      <c r="M59" s="56"/>
      <c r="N59" s="56"/>
      <c r="O59" s="56"/>
      <c r="P59" s="56"/>
      <c r="Q59" s="56"/>
      <c r="R59" s="56"/>
    </row>
    <row r="60" spans="1:18">
      <c r="A60" s="78" t="s">
        <v>199</v>
      </c>
      <c r="B60" s="78"/>
      <c r="C60" s="78"/>
      <c r="D60" s="78"/>
      <c r="E60" s="78"/>
      <c r="F60" s="78"/>
      <c r="G60" s="78"/>
      <c r="H60" s="78"/>
      <c r="I60" s="78"/>
      <c r="J60" s="56"/>
      <c r="K60" s="56"/>
      <c r="L60" s="56"/>
      <c r="M60" s="56"/>
      <c r="N60" s="56"/>
      <c r="O60" s="56"/>
      <c r="P60" s="56"/>
      <c r="Q60" s="56"/>
      <c r="R60" s="56"/>
    </row>
    <row r="61" spans="1:18">
      <c r="A61" s="78" t="s">
        <v>200</v>
      </c>
      <c r="B61" s="78"/>
      <c r="C61" s="78"/>
      <c r="D61" s="78"/>
      <c r="E61" s="78"/>
      <c r="F61" s="78"/>
      <c r="G61" s="78"/>
      <c r="H61" s="78"/>
      <c r="I61" s="78"/>
      <c r="J61" s="56"/>
      <c r="K61" s="56"/>
      <c r="L61" s="56"/>
      <c r="M61" s="56"/>
      <c r="N61" s="56"/>
      <c r="O61" s="56"/>
      <c r="P61" s="56"/>
      <c r="Q61" s="56"/>
      <c r="R61" s="56"/>
    </row>
    <row r="62" spans="1:18" ht="26.25" customHeight="1">
      <c r="A62" s="78" t="s">
        <v>201</v>
      </c>
      <c r="B62" s="78"/>
      <c r="C62" s="78"/>
      <c r="D62" s="78"/>
      <c r="E62" s="78"/>
      <c r="F62" s="78"/>
      <c r="G62" s="78"/>
      <c r="H62" s="78"/>
      <c r="I62" s="78"/>
      <c r="J62" s="56"/>
      <c r="K62" s="56"/>
      <c r="L62" s="56"/>
      <c r="M62" s="56"/>
      <c r="N62" s="56"/>
      <c r="O62" s="56"/>
      <c r="P62" s="56"/>
      <c r="Q62" s="56"/>
      <c r="R62" s="56"/>
    </row>
    <row r="63" spans="1:18" ht="26.25" customHeight="1">
      <c r="A63" s="78" t="s">
        <v>202</v>
      </c>
      <c r="B63" s="78"/>
      <c r="C63" s="78"/>
      <c r="D63" s="78"/>
      <c r="E63" s="78"/>
      <c r="F63" s="78"/>
      <c r="G63" s="78"/>
      <c r="H63" s="78"/>
      <c r="I63" s="78"/>
      <c r="J63" s="56"/>
      <c r="K63" s="56"/>
      <c r="L63" s="56"/>
      <c r="M63" s="56"/>
      <c r="N63" s="56"/>
      <c r="O63" s="56"/>
      <c r="P63" s="56"/>
      <c r="Q63" s="56"/>
      <c r="R63" s="56"/>
    </row>
    <row r="64" spans="1:18">
      <c r="A64" s="78" t="s">
        <v>203</v>
      </c>
      <c r="B64" s="78"/>
      <c r="C64" s="78"/>
      <c r="D64" s="78"/>
      <c r="E64" s="78"/>
      <c r="F64" s="78"/>
      <c r="G64" s="78"/>
      <c r="H64" s="78"/>
      <c r="I64" s="78"/>
      <c r="J64" s="56"/>
      <c r="K64" s="56"/>
      <c r="L64" s="56"/>
      <c r="M64" s="56"/>
      <c r="N64" s="56"/>
      <c r="O64" s="56"/>
      <c r="P64" s="56"/>
      <c r="Q64" s="56"/>
      <c r="R64" s="56"/>
    </row>
    <row r="65" spans="1:18" ht="27" customHeight="1">
      <c r="A65" s="77" t="s">
        <v>204</v>
      </c>
      <c r="B65" s="77"/>
      <c r="C65" s="77"/>
      <c r="D65" s="77"/>
      <c r="E65" s="77"/>
      <c r="F65" s="77"/>
      <c r="G65" s="77"/>
      <c r="H65" s="77"/>
      <c r="I65" s="77"/>
      <c r="J65" s="56"/>
      <c r="K65" s="56"/>
      <c r="L65" s="56"/>
      <c r="M65" s="56"/>
      <c r="N65" s="56"/>
      <c r="O65" s="56"/>
      <c r="P65" s="56"/>
      <c r="Q65" s="56"/>
      <c r="R65" s="56"/>
    </row>
    <row r="66" spans="1:18">
      <c r="A66" s="77" t="s">
        <v>205</v>
      </c>
      <c r="B66" s="77"/>
      <c r="C66" s="77"/>
      <c r="D66" s="77"/>
      <c r="E66" s="77"/>
      <c r="F66" s="77"/>
      <c r="G66" s="77"/>
      <c r="H66" s="77"/>
      <c r="I66" s="77"/>
      <c r="J66" s="56"/>
      <c r="K66" s="56"/>
      <c r="L66" s="56"/>
      <c r="M66" s="56"/>
      <c r="N66" s="56"/>
      <c r="O66" s="56"/>
      <c r="P66" s="56"/>
      <c r="Q66" s="56"/>
      <c r="R66" s="56"/>
    </row>
    <row r="67" spans="1:18" ht="24" customHeight="1">
      <c r="A67" s="73" t="s">
        <v>249</v>
      </c>
      <c r="B67" s="74"/>
      <c r="C67" s="74"/>
      <c r="D67" s="74"/>
      <c r="E67" s="74"/>
      <c r="F67" s="74"/>
      <c r="G67" s="74"/>
      <c r="H67" s="74"/>
      <c r="I67" s="74"/>
      <c r="J67" s="58"/>
      <c r="K67" s="58"/>
      <c r="L67" s="58"/>
      <c r="M67" s="58"/>
      <c r="N67" s="58"/>
      <c r="O67" s="58"/>
      <c r="P67" s="58"/>
      <c r="Q67" s="58"/>
      <c r="R67" s="58"/>
    </row>
    <row r="68" spans="1:18">
      <c r="J68" s="59"/>
      <c r="K68" s="59"/>
      <c r="L68" s="59"/>
      <c r="M68" s="59"/>
      <c r="N68" s="59"/>
      <c r="O68" s="59"/>
      <c r="P68" s="59"/>
      <c r="Q68" s="59"/>
      <c r="R68" s="59"/>
    </row>
    <row r="69" spans="1:18" ht="23.25">
      <c r="A69" s="60"/>
      <c r="B69" s="60"/>
      <c r="C69" s="60"/>
      <c r="D69" s="60"/>
      <c r="E69" s="60"/>
      <c r="F69" s="60"/>
      <c r="G69" s="60"/>
      <c r="H69" s="60"/>
      <c r="I69" s="60"/>
      <c r="J69" s="59"/>
      <c r="K69" s="59"/>
      <c r="L69" s="59"/>
      <c r="M69" s="59"/>
      <c r="N69" s="59"/>
      <c r="O69" s="59"/>
      <c r="P69" s="59"/>
      <c r="Q69" s="59"/>
      <c r="R69" s="59"/>
    </row>
    <row r="70" spans="1:18" ht="23.25">
      <c r="A70" s="60"/>
      <c r="B70" s="60"/>
      <c r="C70" s="60"/>
      <c r="D70" s="60"/>
      <c r="E70" s="60"/>
      <c r="F70" s="60"/>
      <c r="G70" s="60"/>
      <c r="H70" s="60"/>
      <c r="I70" s="60"/>
      <c r="J70" s="59"/>
      <c r="K70" s="59"/>
      <c r="L70" s="59"/>
      <c r="M70" s="59"/>
      <c r="N70" s="59"/>
      <c r="O70" s="59"/>
      <c r="P70" s="59"/>
      <c r="Q70" s="59"/>
      <c r="R70" s="59"/>
    </row>
    <row r="71" spans="1:18" ht="23.25">
      <c r="A71" s="60"/>
      <c r="B71" s="60"/>
      <c r="C71" s="60"/>
      <c r="D71" s="60"/>
      <c r="E71" s="60"/>
      <c r="F71" s="60"/>
      <c r="G71" s="60"/>
      <c r="H71" s="60"/>
      <c r="I71" s="60"/>
      <c r="J71" s="59"/>
      <c r="K71" s="59"/>
      <c r="L71" s="59"/>
      <c r="M71" s="59"/>
      <c r="N71" s="59"/>
      <c r="O71" s="59"/>
      <c r="P71" s="59"/>
      <c r="Q71" s="59"/>
      <c r="R71" s="59"/>
    </row>
    <row r="72" spans="1:18" ht="23.25">
      <c r="A72" s="60"/>
      <c r="B72" s="60"/>
      <c r="C72" s="60"/>
      <c r="D72" s="60"/>
      <c r="E72" s="60"/>
      <c r="F72" s="60"/>
      <c r="G72" s="60"/>
      <c r="H72" s="60"/>
      <c r="I72" s="60"/>
      <c r="J72" s="59"/>
      <c r="K72" s="59"/>
      <c r="L72" s="59"/>
      <c r="M72" s="59"/>
      <c r="N72" s="59"/>
      <c r="O72" s="59"/>
      <c r="P72" s="59"/>
      <c r="Q72" s="59"/>
      <c r="R72" s="59"/>
    </row>
    <row r="73" spans="1:18">
      <c r="J73" s="59"/>
      <c r="K73" s="59"/>
      <c r="L73" s="59"/>
      <c r="M73" s="59"/>
      <c r="N73" s="59"/>
      <c r="O73" s="59"/>
      <c r="P73" s="59"/>
      <c r="Q73" s="59"/>
      <c r="R73" s="59"/>
    </row>
    <row r="74" spans="1:18">
      <c r="J74" s="59"/>
      <c r="K74" s="59"/>
      <c r="L74" s="59"/>
      <c r="M74" s="59"/>
      <c r="N74" s="59"/>
      <c r="O74" s="59"/>
      <c r="P74" s="59"/>
      <c r="Q74" s="59"/>
      <c r="R74" s="59"/>
    </row>
    <row r="75" spans="1:18">
      <c r="J75" s="59"/>
      <c r="K75" s="59"/>
      <c r="L75" s="59"/>
      <c r="M75" s="59"/>
      <c r="N75" s="59"/>
      <c r="O75" s="59"/>
      <c r="P75" s="59"/>
      <c r="Q75" s="59"/>
      <c r="R75" s="59"/>
    </row>
    <row r="76" spans="1:18">
      <c r="J76" s="59"/>
      <c r="K76" s="59"/>
      <c r="L76" s="59"/>
      <c r="M76" s="59"/>
      <c r="N76" s="59"/>
      <c r="O76" s="59"/>
      <c r="P76" s="59"/>
      <c r="Q76" s="59"/>
      <c r="R76" s="59"/>
    </row>
    <row r="77" spans="1:18">
      <c r="J77" s="59"/>
      <c r="K77" s="59"/>
      <c r="L77" s="59"/>
      <c r="M77" s="59"/>
      <c r="N77" s="59"/>
      <c r="O77" s="59"/>
      <c r="P77" s="59"/>
      <c r="Q77" s="59"/>
      <c r="R77" s="59"/>
    </row>
    <row r="78" spans="1:18">
      <c r="J78" s="59"/>
      <c r="K78" s="59"/>
      <c r="L78" s="59"/>
      <c r="M78" s="59"/>
      <c r="N78" s="59"/>
      <c r="O78" s="59"/>
      <c r="P78" s="59"/>
      <c r="Q78" s="59"/>
      <c r="R78" s="59"/>
    </row>
    <row r="79" spans="1:18">
      <c r="J79" s="59"/>
      <c r="K79" s="59"/>
      <c r="L79" s="59"/>
      <c r="M79" s="59"/>
      <c r="N79" s="59"/>
      <c r="O79" s="59"/>
      <c r="P79" s="59"/>
      <c r="Q79" s="59"/>
      <c r="R79" s="59"/>
    </row>
    <row r="80" spans="1:18">
      <c r="J80" s="59"/>
      <c r="K80" s="59"/>
      <c r="L80" s="59"/>
      <c r="M80" s="59"/>
      <c r="N80" s="59"/>
      <c r="O80" s="59"/>
      <c r="P80" s="59"/>
      <c r="Q80" s="59"/>
      <c r="R80" s="59"/>
    </row>
    <row r="81" spans="10:18">
      <c r="J81" s="59"/>
      <c r="K81" s="59"/>
      <c r="L81" s="59"/>
      <c r="M81" s="59"/>
      <c r="N81" s="59"/>
      <c r="O81" s="59"/>
      <c r="P81" s="59"/>
      <c r="Q81" s="59"/>
      <c r="R81" s="59"/>
    </row>
    <row r="82" spans="10:18">
      <c r="J82" s="59"/>
      <c r="K82" s="59"/>
      <c r="L82" s="59"/>
      <c r="M82" s="59"/>
      <c r="N82" s="59"/>
      <c r="O82" s="59"/>
      <c r="P82" s="59"/>
      <c r="Q82" s="59"/>
      <c r="R82" s="59"/>
    </row>
    <row r="83" spans="10:18">
      <c r="J83" s="59"/>
      <c r="K83" s="59"/>
      <c r="L83" s="59"/>
      <c r="M83" s="59"/>
      <c r="N83" s="59"/>
      <c r="O83" s="59"/>
      <c r="P83" s="59"/>
      <c r="Q83" s="59"/>
      <c r="R83" s="59"/>
    </row>
    <row r="84" spans="10:18">
      <c r="J84" s="59"/>
      <c r="K84" s="59"/>
      <c r="L84" s="59"/>
      <c r="M84" s="59"/>
      <c r="N84" s="59"/>
      <c r="O84" s="59"/>
      <c r="P84" s="59"/>
      <c r="Q84" s="59"/>
      <c r="R84" s="59"/>
    </row>
    <row r="85" spans="10:18">
      <c r="J85" s="59"/>
      <c r="K85" s="59"/>
      <c r="L85" s="59"/>
      <c r="M85" s="59"/>
      <c r="N85" s="59"/>
      <c r="O85" s="59"/>
      <c r="P85" s="59"/>
      <c r="Q85" s="59"/>
      <c r="R85" s="59"/>
    </row>
    <row r="86" spans="10:18">
      <c r="J86" s="59"/>
      <c r="K86" s="59"/>
      <c r="L86" s="59"/>
      <c r="M86" s="59"/>
      <c r="N86" s="59"/>
      <c r="O86" s="59"/>
      <c r="P86" s="59"/>
      <c r="Q86" s="59"/>
      <c r="R86" s="59"/>
    </row>
    <row r="87" spans="10:18">
      <c r="J87" s="59"/>
      <c r="K87" s="59"/>
      <c r="L87" s="59"/>
      <c r="M87" s="59"/>
      <c r="N87" s="59"/>
      <c r="O87" s="59"/>
      <c r="P87" s="59"/>
      <c r="Q87" s="59"/>
      <c r="R87" s="59"/>
    </row>
    <row r="88" spans="10:18">
      <c r="J88" s="59"/>
      <c r="K88" s="59"/>
      <c r="L88" s="59"/>
      <c r="M88" s="59"/>
      <c r="N88" s="59"/>
      <c r="O88" s="59"/>
      <c r="P88" s="59"/>
      <c r="Q88" s="59"/>
      <c r="R88" s="59"/>
    </row>
    <row r="89" spans="10:18">
      <c r="J89" s="59"/>
      <c r="K89" s="59"/>
      <c r="L89" s="59"/>
      <c r="M89" s="59"/>
      <c r="N89" s="59"/>
      <c r="O89" s="59"/>
      <c r="P89" s="59"/>
      <c r="Q89" s="59"/>
      <c r="R89" s="59"/>
    </row>
    <row r="90" spans="10:18">
      <c r="J90" s="59"/>
      <c r="K90" s="59"/>
      <c r="L90" s="59"/>
      <c r="M90" s="59"/>
      <c r="N90" s="59"/>
      <c r="O90" s="59"/>
      <c r="P90" s="59"/>
      <c r="Q90" s="59"/>
      <c r="R90" s="59"/>
    </row>
    <row r="91" spans="10:18">
      <c r="J91" s="59"/>
      <c r="K91" s="59"/>
      <c r="L91" s="59"/>
      <c r="M91" s="59"/>
      <c r="N91" s="59"/>
      <c r="O91" s="59"/>
      <c r="P91" s="59"/>
      <c r="Q91" s="59"/>
      <c r="R91" s="59"/>
    </row>
    <row r="92" spans="10:18">
      <c r="J92" s="59"/>
      <c r="K92" s="59"/>
      <c r="L92" s="59"/>
      <c r="M92" s="59"/>
      <c r="N92" s="59"/>
      <c r="O92" s="59"/>
      <c r="P92" s="59"/>
      <c r="Q92" s="59"/>
      <c r="R92" s="59"/>
    </row>
    <row r="93" spans="10:18">
      <c r="J93" s="59"/>
      <c r="K93" s="59"/>
      <c r="L93" s="59"/>
      <c r="M93" s="59"/>
      <c r="N93" s="59"/>
      <c r="O93" s="59"/>
      <c r="P93" s="59"/>
      <c r="Q93" s="59"/>
      <c r="R93" s="59"/>
    </row>
    <row r="94" spans="10:18">
      <c r="J94" s="59"/>
      <c r="K94" s="59"/>
      <c r="L94" s="59"/>
      <c r="M94" s="59"/>
      <c r="N94" s="59"/>
      <c r="O94" s="59"/>
      <c r="P94" s="59"/>
      <c r="Q94" s="59"/>
      <c r="R94" s="59"/>
    </row>
    <row r="95" spans="10:18">
      <c r="J95" s="59"/>
      <c r="K95" s="59"/>
      <c r="L95" s="59"/>
      <c r="M95" s="59"/>
      <c r="N95" s="59"/>
      <c r="O95" s="59"/>
      <c r="P95" s="59"/>
      <c r="Q95" s="59"/>
      <c r="R95" s="59"/>
    </row>
    <row r="96" spans="10:18">
      <c r="J96" s="59"/>
      <c r="K96" s="59"/>
      <c r="L96" s="59"/>
      <c r="M96" s="59"/>
      <c r="N96" s="59"/>
      <c r="O96" s="59"/>
      <c r="P96" s="59"/>
      <c r="Q96" s="59"/>
      <c r="R96" s="59"/>
    </row>
    <row r="97" spans="10:18">
      <c r="J97" s="59"/>
      <c r="K97" s="59"/>
      <c r="L97" s="59"/>
      <c r="M97" s="59"/>
      <c r="N97" s="59"/>
      <c r="O97" s="59"/>
      <c r="P97" s="59"/>
      <c r="Q97" s="59"/>
      <c r="R97" s="59"/>
    </row>
    <row r="98" spans="10:18">
      <c r="J98" s="59"/>
      <c r="K98" s="59"/>
      <c r="L98" s="59"/>
      <c r="M98" s="59"/>
      <c r="N98" s="59"/>
      <c r="O98" s="59"/>
      <c r="P98" s="59"/>
      <c r="Q98" s="59"/>
      <c r="R98" s="59"/>
    </row>
    <row r="99" spans="10:18">
      <c r="J99" s="59"/>
      <c r="K99" s="59"/>
      <c r="L99" s="59"/>
      <c r="M99" s="59"/>
      <c r="N99" s="59"/>
      <c r="O99" s="59"/>
      <c r="P99" s="59"/>
      <c r="Q99" s="59"/>
      <c r="R99" s="59"/>
    </row>
    <row r="100" spans="10:18">
      <c r="J100" s="59"/>
      <c r="K100" s="59"/>
      <c r="L100" s="59"/>
      <c r="M100" s="59"/>
      <c r="N100" s="59"/>
      <c r="O100" s="59"/>
      <c r="P100" s="59"/>
      <c r="Q100" s="59"/>
      <c r="R100" s="59"/>
    </row>
  </sheetData>
  <mergeCells count="91">
    <mergeCell ref="A26:I26"/>
    <mergeCell ref="D21:I21"/>
    <mergeCell ref="D24:I24"/>
    <mergeCell ref="H45:I48"/>
    <mergeCell ref="B45:C47"/>
    <mergeCell ref="B48:C48"/>
    <mergeCell ref="A35:I35"/>
    <mergeCell ref="A36:A38"/>
    <mergeCell ref="B36:C36"/>
    <mergeCell ref="D36:E36"/>
    <mergeCell ref="A45:A48"/>
    <mergeCell ref="D45:E45"/>
    <mergeCell ref="D46:E46"/>
    <mergeCell ref="D47:E47"/>
    <mergeCell ref="D48:E48"/>
    <mergeCell ref="F45:G45"/>
    <mergeCell ref="F46:G46"/>
    <mergeCell ref="F47:G47"/>
    <mergeCell ref="F48:G48"/>
    <mergeCell ref="A16:I16"/>
    <mergeCell ref="D19:I19"/>
    <mergeCell ref="F52:G52"/>
    <mergeCell ref="A2:I2"/>
    <mergeCell ref="A3:I3"/>
    <mergeCell ref="A4:I4"/>
    <mergeCell ref="A7:I7"/>
    <mergeCell ref="A8:I8"/>
    <mergeCell ref="B10:I10"/>
    <mergeCell ref="B11:I11"/>
    <mergeCell ref="B12:I12"/>
    <mergeCell ref="B14:I14"/>
    <mergeCell ref="A49:A50"/>
    <mergeCell ref="B49:C49"/>
    <mergeCell ref="D49:E49"/>
    <mergeCell ref="F36:G36"/>
    <mergeCell ref="H36:I39"/>
    <mergeCell ref="B37:C37"/>
    <mergeCell ref="D37:E37"/>
    <mergeCell ref="F37:G37"/>
    <mergeCell ref="A51:I51"/>
    <mergeCell ref="F49:G49"/>
    <mergeCell ref="H49:I49"/>
    <mergeCell ref="B50:C50"/>
    <mergeCell ref="D50:E50"/>
    <mergeCell ref="F50:G50"/>
    <mergeCell ref="H50:I50"/>
    <mergeCell ref="B38:C38"/>
    <mergeCell ref="D38:E38"/>
    <mergeCell ref="F38:G38"/>
    <mergeCell ref="B39:C39"/>
    <mergeCell ref="D39:E39"/>
    <mergeCell ref="A33:I33"/>
    <mergeCell ref="B34:C34"/>
    <mergeCell ref="D34:E34"/>
    <mergeCell ref="F34:G34"/>
    <mergeCell ref="H34:I34"/>
    <mergeCell ref="F43:G43"/>
    <mergeCell ref="F44:G44"/>
    <mergeCell ref="F39:G39"/>
    <mergeCell ref="A40:A44"/>
    <mergeCell ref="B40:C40"/>
    <mergeCell ref="D40:E42"/>
    <mergeCell ref="F40:G40"/>
    <mergeCell ref="H52:I52"/>
    <mergeCell ref="B52:C52"/>
    <mergeCell ref="D52:E52"/>
    <mergeCell ref="H40:I44"/>
    <mergeCell ref="B41:C41"/>
    <mergeCell ref="F41:G41"/>
    <mergeCell ref="B42:C42"/>
    <mergeCell ref="F42:G42"/>
    <mergeCell ref="B43:C44"/>
    <mergeCell ref="D43:E44"/>
    <mergeCell ref="A58:I58"/>
    <mergeCell ref="A59:I59"/>
    <mergeCell ref="A60:I60"/>
    <mergeCell ref="A62:I62"/>
    <mergeCell ref="A53:I53"/>
    <mergeCell ref="A55:I55"/>
    <mergeCell ref="A56:I56"/>
    <mergeCell ref="A54:I54"/>
    <mergeCell ref="D22:I22"/>
    <mergeCell ref="A30:I30"/>
    <mergeCell ref="A67:I67"/>
    <mergeCell ref="A32:I32"/>
    <mergeCell ref="A66:I66"/>
    <mergeCell ref="A61:I61"/>
    <mergeCell ref="A63:I63"/>
    <mergeCell ref="A64:I64"/>
    <mergeCell ref="A65:I65"/>
    <mergeCell ref="A57:I57"/>
  </mergeCells>
  <phoneticPr fontId="2" type="noConversion"/>
  <pageMargins left="0.75" right="0.75" top="1" bottom="1" header="0.5" footer="0.5"/>
  <pageSetup paperSize="9" orientation="portrait" r:id="rId1"/>
  <headerFooter alignWithMargins="0"/>
  <rowBreaks count="1" manualBreakCount="1">
    <brk id="30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G26" sqref="G26"/>
    </sheetView>
  </sheetViews>
  <sheetFormatPr defaultRowHeight="14.25"/>
  <cols>
    <col min="1" max="1" width="13.375" style="9" customWidth="1"/>
    <col min="2" max="2" width="8.625" style="9" customWidth="1"/>
    <col min="3" max="3" width="10.75" style="9" customWidth="1"/>
    <col min="4" max="4" width="4.875" style="9" customWidth="1"/>
    <col min="5" max="5" width="9" style="9"/>
    <col min="6" max="6" width="33.5" style="9" customWidth="1"/>
    <col min="7" max="7" width="26.75" style="9" customWidth="1"/>
    <col min="8" max="16384" width="9" style="9"/>
  </cols>
  <sheetData>
    <row r="1" spans="1:6" ht="27.75" customHeight="1">
      <c r="A1" s="118" t="str">
        <f>CoverInformation!B1&amp;CoverInformation!B2</f>
        <v>中国地质大学 (武汉)地质过程与矿产资源国家重点实验室</v>
      </c>
      <c r="B1" s="118"/>
      <c r="C1" s="118"/>
      <c r="D1" s="118"/>
      <c r="E1" s="118"/>
      <c r="F1" s="118"/>
    </row>
    <row r="2" spans="1:6" ht="28.5" customHeight="1">
      <c r="A2" s="118" t="str">
        <f>CoverInformation!B3</f>
        <v>LA-ICP-MS分析报告</v>
      </c>
      <c r="B2" s="118"/>
      <c r="C2" s="118"/>
      <c r="D2" s="118"/>
      <c r="E2" s="118"/>
      <c r="F2" s="118"/>
    </row>
    <row r="3" spans="1:6" ht="24" customHeight="1">
      <c r="A3" s="119" t="s">
        <v>21</v>
      </c>
      <c r="B3" s="119"/>
      <c r="C3" s="9" t="str">
        <f>CoverInformation!C27</f>
        <v>A12001</v>
      </c>
    </row>
    <row r="4" spans="1:6" ht="24" customHeight="1">
      <c r="A4" s="10" t="s">
        <v>22</v>
      </c>
      <c r="B4" s="120" t="s">
        <v>23</v>
      </c>
      <c r="C4" s="121"/>
      <c r="D4" s="11" t="s">
        <v>24</v>
      </c>
      <c r="E4" s="12" t="s">
        <v>25</v>
      </c>
      <c r="F4" s="12" t="str">
        <f>CoverInformation!C28</f>
        <v>Optional</v>
      </c>
    </row>
    <row r="5" spans="1:6" ht="24" customHeight="1">
      <c r="A5" s="13" t="s">
        <v>26</v>
      </c>
      <c r="B5" s="123"/>
      <c r="C5" s="127"/>
      <c r="D5" s="14" t="s">
        <v>27</v>
      </c>
      <c r="E5" s="12" t="s">
        <v>28</v>
      </c>
      <c r="F5" s="12" t="str">
        <f>CoverInformation!C28</f>
        <v>Optional</v>
      </c>
    </row>
    <row r="6" spans="1:6" ht="24" customHeight="1">
      <c r="A6" s="15" t="s">
        <v>29</v>
      </c>
      <c r="B6" s="123">
        <f>CoverInformation!C25-CoverInformation!C41-CoverInformation!C46</f>
        <v>9</v>
      </c>
      <c r="C6" s="127"/>
      <c r="D6" s="14" t="s">
        <v>30</v>
      </c>
      <c r="E6" s="12" t="s">
        <v>31</v>
      </c>
      <c r="F6" s="12"/>
    </row>
    <row r="7" spans="1:6" ht="24" customHeight="1">
      <c r="A7" s="12" t="s">
        <v>32</v>
      </c>
      <c r="B7" s="128">
        <f>CoverInformation!D28</f>
        <v>43009</v>
      </c>
      <c r="C7" s="123"/>
      <c r="D7" s="14" t="s">
        <v>33</v>
      </c>
      <c r="E7" s="12" t="s">
        <v>34</v>
      </c>
      <c r="F7" s="12"/>
    </row>
    <row r="8" spans="1:6" ht="24" customHeight="1">
      <c r="A8" s="12" t="s">
        <v>35</v>
      </c>
      <c r="B8" s="128">
        <f>CoverInformation!C32</f>
        <v>43010</v>
      </c>
      <c r="C8" s="123"/>
      <c r="D8" s="14" t="s">
        <v>36</v>
      </c>
      <c r="E8" s="12" t="s">
        <v>37</v>
      </c>
      <c r="F8" s="12"/>
    </row>
    <row r="9" spans="1:6" ht="24" customHeight="1">
      <c r="A9" s="12" t="s">
        <v>38</v>
      </c>
      <c r="B9" s="122" t="s">
        <v>39</v>
      </c>
      <c r="C9" s="123"/>
      <c r="D9" s="15" t="s">
        <v>40</v>
      </c>
      <c r="E9" s="12" t="s">
        <v>41</v>
      </c>
      <c r="F9" s="18"/>
    </row>
    <row r="10" spans="1:6" ht="24" customHeight="1">
      <c r="A10" s="12" t="s">
        <v>42</v>
      </c>
      <c r="B10" s="124" t="s">
        <v>43</v>
      </c>
      <c r="C10" s="122"/>
      <c r="D10" s="122"/>
      <c r="E10" s="122"/>
      <c r="F10" s="123"/>
    </row>
    <row r="11" spans="1:6" ht="24" customHeight="1">
      <c r="A11" s="12" t="s">
        <v>44</v>
      </c>
      <c r="B11" s="125"/>
      <c r="C11" s="125"/>
      <c r="D11" s="125"/>
      <c r="E11" s="125"/>
      <c r="F11" s="125"/>
    </row>
    <row r="12" spans="1:6" ht="24" customHeight="1">
      <c r="A12" s="19" t="s">
        <v>45</v>
      </c>
      <c r="B12" s="16" t="s">
        <v>46</v>
      </c>
      <c r="C12" s="20"/>
      <c r="D12" s="126"/>
      <c r="E12" s="126"/>
      <c r="F12" s="21"/>
    </row>
    <row r="13" spans="1:6" ht="24" customHeight="1">
      <c r="A13" s="22" t="s">
        <v>47</v>
      </c>
      <c r="B13" s="16" t="s">
        <v>48</v>
      </c>
      <c r="C13" s="23"/>
      <c r="D13" s="132"/>
      <c r="E13" s="132"/>
      <c r="F13" s="24"/>
    </row>
    <row r="14" spans="1:6" ht="24" customHeight="1">
      <c r="A14" s="25" t="s">
        <v>49</v>
      </c>
      <c r="B14" s="16" t="s">
        <v>50</v>
      </c>
      <c r="C14" s="17"/>
      <c r="D14" s="132"/>
      <c r="E14" s="132"/>
      <c r="F14" s="26"/>
    </row>
    <row r="15" spans="1:6" ht="24" customHeight="1">
      <c r="A15" s="133" t="s">
        <v>51</v>
      </c>
      <c r="B15" s="136" t="s">
        <v>52</v>
      </c>
      <c r="C15" s="137"/>
      <c r="D15" s="137"/>
      <c r="E15" s="27"/>
      <c r="F15" s="28"/>
    </row>
    <row r="16" spans="1:6" ht="24" customHeight="1">
      <c r="A16" s="134"/>
      <c r="B16" s="29"/>
      <c r="C16" s="30"/>
      <c r="D16" s="27"/>
      <c r="E16" s="27"/>
      <c r="F16" s="28"/>
    </row>
    <row r="17" spans="1:6" ht="24" customHeight="1">
      <c r="A17" s="134"/>
      <c r="B17" s="136"/>
      <c r="C17" s="137"/>
      <c r="D17" s="137"/>
      <c r="E17" s="137"/>
      <c r="F17" s="138"/>
    </row>
    <row r="18" spans="1:6" ht="24" customHeight="1">
      <c r="A18" s="134"/>
      <c r="B18" s="29"/>
      <c r="C18" s="30"/>
      <c r="D18" s="27"/>
      <c r="E18" s="27"/>
      <c r="F18" s="28"/>
    </row>
    <row r="19" spans="1:6" ht="24" customHeight="1">
      <c r="A19" s="134"/>
      <c r="B19" s="29"/>
      <c r="C19" s="30"/>
      <c r="D19" s="27"/>
      <c r="E19" s="27"/>
      <c r="F19" s="28"/>
    </row>
    <row r="20" spans="1:6" ht="24" customHeight="1">
      <c r="A20" s="135"/>
      <c r="B20" s="139"/>
      <c r="C20" s="140"/>
      <c r="D20" s="140"/>
      <c r="E20" s="31"/>
      <c r="F20" s="32"/>
    </row>
    <row r="21" spans="1:6" ht="24" customHeight="1">
      <c r="A21" s="125" t="s">
        <v>53</v>
      </c>
      <c r="B21" s="33"/>
      <c r="C21" s="34"/>
      <c r="D21" s="35"/>
      <c r="E21" s="35"/>
      <c r="F21" s="36"/>
    </row>
    <row r="22" spans="1:6" ht="24" customHeight="1">
      <c r="A22" s="129"/>
      <c r="B22" s="37"/>
      <c r="C22" s="38"/>
      <c r="D22" s="39"/>
      <c r="E22" s="38"/>
      <c r="F22" s="40"/>
    </row>
    <row r="23" spans="1:6" ht="20.100000000000001" customHeight="1">
      <c r="A23" s="23"/>
      <c r="B23" s="30"/>
      <c r="C23" s="30"/>
      <c r="D23" s="30"/>
      <c r="E23" s="30"/>
      <c r="F23" s="30"/>
    </row>
    <row r="24" spans="1:6" ht="20.100000000000001" customHeight="1">
      <c r="A24" s="23"/>
      <c r="B24" s="30"/>
      <c r="C24" s="30"/>
      <c r="D24" s="30"/>
      <c r="E24" s="30"/>
      <c r="F24" s="30"/>
    </row>
    <row r="25" spans="1:6" ht="20.100000000000001" customHeight="1">
      <c r="A25" s="23"/>
      <c r="B25" s="30"/>
      <c r="C25" s="30"/>
      <c r="D25" s="30"/>
      <c r="E25" s="30"/>
      <c r="F25" s="30"/>
    </row>
    <row r="26" spans="1:6" ht="15.75">
      <c r="A26" s="41" t="s">
        <v>54</v>
      </c>
      <c r="D26" s="9" t="s">
        <v>55</v>
      </c>
      <c r="F26" s="42" t="s">
        <v>90</v>
      </c>
    </row>
    <row r="28" spans="1:6" ht="16.5" customHeight="1"/>
    <row r="29" spans="1:6" ht="15.75">
      <c r="C29" s="130"/>
      <c r="D29" s="131"/>
      <c r="E29" s="131"/>
    </row>
    <row r="31" spans="1:6" ht="15.75">
      <c r="A31" s="130"/>
      <c r="B31" s="130"/>
      <c r="C31" s="130"/>
      <c r="D31" s="130"/>
      <c r="E31" s="130"/>
      <c r="F31" s="130"/>
    </row>
  </sheetData>
  <mergeCells count="21">
    <mergeCell ref="A21:A22"/>
    <mergeCell ref="C29:E29"/>
    <mergeCell ref="A31:F31"/>
    <mergeCell ref="D13:E13"/>
    <mergeCell ref="D14:E14"/>
    <mergeCell ref="A15:A20"/>
    <mergeCell ref="B15:D15"/>
    <mergeCell ref="B17:F17"/>
    <mergeCell ref="B20:D20"/>
    <mergeCell ref="B11:F11"/>
    <mergeCell ref="D12:E12"/>
    <mergeCell ref="B5:C5"/>
    <mergeCell ref="B6:C6"/>
    <mergeCell ref="B7:C7"/>
    <mergeCell ref="B8:C8"/>
    <mergeCell ref="A1:F1"/>
    <mergeCell ref="A2:F2"/>
    <mergeCell ref="A3:B3"/>
    <mergeCell ref="B4:C4"/>
    <mergeCell ref="B9:C9"/>
    <mergeCell ref="B10:F10"/>
  </mergeCells>
  <phoneticPr fontId="2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H11" sqref="H11:J11"/>
    </sheetView>
  </sheetViews>
  <sheetFormatPr defaultRowHeight="14.25"/>
  <sheetData>
    <row r="1" spans="1:13" ht="19.5">
      <c r="A1" s="2"/>
      <c r="B1" s="143" t="str">
        <f>CoverInformation!B1</f>
        <v>中国地质大学 (武汉)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9.5">
      <c r="B3" s="144" t="str">
        <f>CoverInformation!B2</f>
        <v>地质过程与矿产资源国家重点实验室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1:1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27">
      <c r="B5" s="145" t="str">
        <f>CoverInformation!B3</f>
        <v>LA-ICP-MS分析报告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</row>
    <row r="9" spans="1:13" ht="15.75">
      <c r="F9" s="1"/>
    </row>
    <row r="11" spans="1:13">
      <c r="F11" s="141" t="s">
        <v>0</v>
      </c>
      <c r="G11" s="141"/>
      <c r="H11" s="142" t="str">
        <f>CoverInformation!C27</f>
        <v>A12001</v>
      </c>
      <c r="I11" s="142"/>
      <c r="J11" s="142"/>
    </row>
    <row r="13" spans="1:13">
      <c r="F13" s="141" t="s">
        <v>1</v>
      </c>
      <c r="G13" s="141"/>
      <c r="H13" s="142">
        <f>CoverInformation!C25-CoverInformation!C41-CoverInformation!C46</f>
        <v>9</v>
      </c>
      <c r="I13" s="142"/>
      <c r="J13" s="142"/>
    </row>
    <row r="15" spans="1:13">
      <c r="F15" s="141" t="s">
        <v>2</v>
      </c>
      <c r="G15" s="141"/>
      <c r="H15" s="142" t="str">
        <f>CoverInformation!C28</f>
        <v>Optional</v>
      </c>
      <c r="I15" s="142"/>
      <c r="J15" s="142"/>
    </row>
    <row r="17" spans="6:10">
      <c r="F17" s="141" t="s">
        <v>3</v>
      </c>
      <c r="G17" s="141"/>
      <c r="H17" s="142" t="str">
        <f>CoverInformation!C31</f>
        <v>刘勇胜</v>
      </c>
      <c r="I17" s="142"/>
      <c r="J17" s="142"/>
    </row>
    <row r="19" spans="6:10">
      <c r="F19" s="141" t="s">
        <v>4</v>
      </c>
      <c r="G19" s="141"/>
      <c r="H19" s="4"/>
      <c r="I19" s="4"/>
      <c r="J19" s="4"/>
    </row>
    <row r="21" spans="6:10">
      <c r="F21" s="141" t="s">
        <v>5</v>
      </c>
      <c r="G21" s="141"/>
      <c r="H21" s="4"/>
      <c r="I21" s="4"/>
      <c r="J21" s="4"/>
    </row>
    <row r="23" spans="6:10">
      <c r="F23" s="141" t="s">
        <v>6</v>
      </c>
      <c r="G23" s="141"/>
      <c r="H23" s="146">
        <f>CoverInformation!C32</f>
        <v>43010</v>
      </c>
      <c r="I23" s="142"/>
      <c r="J23" s="142"/>
    </row>
  </sheetData>
  <mergeCells count="15">
    <mergeCell ref="F23:G23"/>
    <mergeCell ref="H23:J23"/>
    <mergeCell ref="F17:G17"/>
    <mergeCell ref="H17:J17"/>
    <mergeCell ref="F19:G19"/>
    <mergeCell ref="F21:G21"/>
    <mergeCell ref="F13:G13"/>
    <mergeCell ref="H13:J13"/>
    <mergeCell ref="F15:G15"/>
    <mergeCell ref="H15:J15"/>
    <mergeCell ref="B1:M1"/>
    <mergeCell ref="B3:M3"/>
    <mergeCell ref="B5:M5"/>
    <mergeCell ref="F11:G11"/>
    <mergeCell ref="H11:J11"/>
  </mergeCells>
  <phoneticPr fontId="2" type="noConversion"/>
  <pageMargins left="0.75" right="0.75" top="1" bottom="1" header="0.5" footer="0.5"/>
  <pageSetup paperSize="9" scale="130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71"/>
  <sheetViews>
    <sheetView topLeftCell="A7" workbookViewId="0">
      <selection activeCell="H23" sqref="H23:J23"/>
    </sheetView>
  </sheetViews>
  <sheetFormatPr defaultRowHeight="14.25"/>
  <sheetData>
    <row r="1" spans="1:13" ht="19.5">
      <c r="A1" s="2"/>
      <c r="B1" s="143" t="str">
        <f>CoverInformation!B1</f>
        <v>中国地质大学 (武汉)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9.5">
      <c r="B3" s="144" t="str">
        <f>CoverInformation!B2</f>
        <v>地质过程与矿产资源国家重点实验室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1:1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27">
      <c r="B5" s="145" t="str">
        <f>CoverInformation!B3</f>
        <v>LA-ICP-MS分析报告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</row>
    <row r="9" spans="1:13" ht="15.75">
      <c r="F9" s="1"/>
    </row>
    <row r="11" spans="1:13">
      <c r="F11" s="141" t="s">
        <v>0</v>
      </c>
      <c r="G11" s="141"/>
      <c r="H11" s="142" t="str">
        <f>CoverInformation!C27</f>
        <v>A12001</v>
      </c>
      <c r="I11" s="142"/>
      <c r="J11" s="142"/>
    </row>
    <row r="13" spans="1:13">
      <c r="F13" s="141" t="s">
        <v>1</v>
      </c>
      <c r="G13" s="141"/>
      <c r="H13" s="142"/>
      <c r="I13" s="142"/>
      <c r="J13" s="142"/>
    </row>
    <row r="15" spans="1:13">
      <c r="F15" s="141" t="s">
        <v>2</v>
      </c>
      <c r="G15" s="141"/>
      <c r="H15" s="142" t="str">
        <f>CoverInformation!C28</f>
        <v>Optional</v>
      </c>
      <c r="I15" s="142"/>
      <c r="J15" s="142"/>
    </row>
    <row r="17" spans="6:10">
      <c r="F17" s="141" t="s">
        <v>3</v>
      </c>
      <c r="G17" s="141"/>
      <c r="H17" s="142" t="str">
        <f>CoverInformation!C31</f>
        <v>刘勇胜</v>
      </c>
      <c r="I17" s="142"/>
      <c r="J17" s="142"/>
    </row>
    <row r="19" spans="6:10">
      <c r="F19" s="141" t="s">
        <v>4</v>
      </c>
      <c r="G19" s="141"/>
      <c r="H19" s="4"/>
      <c r="I19" s="4"/>
      <c r="J19" s="4"/>
    </row>
    <row r="21" spans="6:10">
      <c r="F21" s="141" t="s">
        <v>5</v>
      </c>
      <c r="G21" s="141"/>
      <c r="H21" s="4"/>
      <c r="I21" s="4"/>
      <c r="J21" s="4"/>
    </row>
    <row r="23" spans="6:10">
      <c r="F23" s="141" t="s">
        <v>6</v>
      </c>
      <c r="G23" s="141"/>
      <c r="H23" s="146">
        <f>CoverInformation!C32</f>
        <v>43010</v>
      </c>
      <c r="I23" s="142"/>
      <c r="J23" s="142"/>
    </row>
    <row r="41" spans="1:13" s="5" customFormat="1" ht="16.5">
      <c r="A41" s="149" t="s">
        <v>7</v>
      </c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</row>
    <row r="42" spans="1:13" s="5" customFormat="1" ht="15.75"/>
    <row r="43" spans="1:13" s="5" customFormat="1" ht="15.75">
      <c r="A43" s="147" t="s">
        <v>8</v>
      </c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</row>
    <row r="44" spans="1:13" s="5" customFormat="1" ht="15.75">
      <c r="A44" s="151" t="s">
        <v>9</v>
      </c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</row>
    <row r="45" spans="1:13" s="5" customFormat="1" ht="15.75">
      <c r="A45" s="151" t="s">
        <v>10</v>
      </c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</row>
    <row r="46" spans="1:13" s="5" customFormat="1" ht="15.75">
      <c r="A46" s="151" t="s">
        <v>11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</row>
    <row r="47" spans="1:13" s="5" customFormat="1" ht="15.75">
      <c r="A47" s="147" t="s">
        <v>12</v>
      </c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</row>
    <row r="48" spans="1:13" s="5" customFormat="1" ht="33" customHeight="1">
      <c r="A48" s="148" t="s">
        <v>71</v>
      </c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</row>
    <row r="49" spans="1:13" s="5" customFormat="1" ht="33" customHeight="1">
      <c r="A49" s="148" t="s">
        <v>69</v>
      </c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</row>
    <row r="50" spans="1:13" s="5" customFormat="1" ht="48.75" customHeight="1">
      <c r="A50" s="148" t="s">
        <v>70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</row>
    <row r="51" spans="1:13" s="5" customFormat="1" ht="15.75">
      <c r="A51" s="147" t="s">
        <v>13</v>
      </c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</row>
    <row r="52" spans="1:13" s="5" customFormat="1" ht="15.75">
      <c r="A52" s="151" t="s">
        <v>14</v>
      </c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</row>
    <row r="53" spans="1:13" s="5" customFormat="1" ht="15.75">
      <c r="A53" s="151"/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</row>
    <row r="54" spans="1:13" s="5" customFormat="1" ht="15.7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5" customFormat="1" ht="15.75">
      <c r="A55" s="147" t="s">
        <v>15</v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</row>
    <row r="56" spans="1:13" s="5" customFormat="1" ht="15.75">
      <c r="A56" s="151" t="s">
        <v>20</v>
      </c>
      <c r="B56" s="151"/>
      <c r="C56" s="151"/>
      <c r="D56" s="151"/>
      <c r="E56" s="151"/>
      <c r="F56" s="151"/>
      <c r="G56" s="151"/>
      <c r="H56" s="151"/>
      <c r="I56" s="151"/>
      <c r="J56" s="151"/>
      <c r="K56" s="151"/>
      <c r="L56" s="151"/>
      <c r="M56" s="151"/>
    </row>
    <row r="57" spans="1:13" s="5" customFormat="1" ht="15.75">
      <c r="A57" s="151"/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</row>
    <row r="58" spans="1:13" s="5" customFormat="1" ht="12" customHeight="1">
      <c r="A58" s="151"/>
      <c r="B58" s="151"/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1"/>
    </row>
    <row r="59" spans="1:13" s="5" customFormat="1" ht="15.75"/>
    <row r="60" spans="1:13" s="5" customFormat="1" ht="15.75"/>
    <row r="61" spans="1:13" s="5" customFormat="1" ht="15.75"/>
    <row r="62" spans="1:13" s="5" customFormat="1" ht="15.75"/>
    <row r="63" spans="1:13" s="5" customFormat="1" ht="15.75"/>
    <row r="64" spans="1:13" s="5" customFormat="1" ht="15.75"/>
    <row r="65" s="5" customFormat="1" ht="15.75"/>
    <row r="66" s="5" customFormat="1" ht="15.75"/>
    <row r="67" s="5" customFormat="1" ht="15.75"/>
    <row r="68" s="5" customFormat="1" ht="15.75"/>
    <row r="69" s="5" customFormat="1" ht="15.75"/>
    <row r="70" s="5" customFormat="1" ht="15.75"/>
    <row r="71" s="5" customFormat="1" ht="15.75"/>
  </sheetData>
  <mergeCells count="28">
    <mergeCell ref="A48:M48"/>
    <mergeCell ref="H23:J23"/>
    <mergeCell ref="A41:M41"/>
    <mergeCell ref="A43:M43"/>
    <mergeCell ref="F23:G23"/>
    <mergeCell ref="A56:M58"/>
    <mergeCell ref="A44:M44"/>
    <mergeCell ref="A45:M45"/>
    <mergeCell ref="A46:M46"/>
    <mergeCell ref="A52:M53"/>
    <mergeCell ref="A47:M47"/>
    <mergeCell ref="A51:M51"/>
    <mergeCell ref="A50:M50"/>
    <mergeCell ref="A55:M55"/>
    <mergeCell ref="A49:M49"/>
    <mergeCell ref="B1:M1"/>
    <mergeCell ref="B3:M3"/>
    <mergeCell ref="B5:M5"/>
    <mergeCell ref="F11:G11"/>
    <mergeCell ref="H11:J11"/>
    <mergeCell ref="F19:G19"/>
    <mergeCell ref="F21:G21"/>
    <mergeCell ref="F13:G13"/>
    <mergeCell ref="H13:J13"/>
    <mergeCell ref="F15:G15"/>
    <mergeCell ref="H15:J15"/>
    <mergeCell ref="F17:G17"/>
    <mergeCell ref="H17:J17"/>
  </mergeCells>
  <phoneticPr fontId="2" type="noConversion"/>
  <pageMargins left="0.75" right="0.75" top="1" bottom="1" header="0.5" footer="0.5"/>
  <pageSetup paperSize="9" scale="130" orientation="portrait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8" sqref="D38"/>
    </sheetView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"/>
  <sheetViews>
    <sheetView workbookViewId="0">
      <selection activeCell="E14" sqref="E14"/>
    </sheetView>
  </sheetViews>
  <sheetFormatPr defaultColWidth="8.625" defaultRowHeight="14.25"/>
  <cols>
    <col min="1" max="3" width="8.625" style="8"/>
    <col min="4" max="4" width="8.625" style="7"/>
    <col min="5" max="5" width="8.625" style="8"/>
    <col min="6" max="8" width="8.625" style="7"/>
    <col min="9" max="9" width="8.625" style="8"/>
    <col min="10" max="11" width="8.625" style="7"/>
    <col min="12" max="12" width="8.625" style="8"/>
    <col min="13" max="15" width="8.625" style="7"/>
    <col min="16" max="17" width="8.625" style="8"/>
    <col min="18" max="19" width="8.625" style="7"/>
    <col min="20" max="20" width="8.625" style="8"/>
    <col min="21" max="21" width="8.625" style="7"/>
    <col min="22" max="24" width="8.625" style="8"/>
    <col min="25" max="25" width="8.625" style="7"/>
    <col min="26" max="28" width="8.625" style="8"/>
    <col min="29" max="29" width="8.625" style="7"/>
    <col min="30" max="37" width="8.625" style="8"/>
    <col min="38" max="16384" width="8.625" style="7"/>
  </cols>
  <sheetData/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7" workbookViewId="0">
      <selection activeCell="B6" sqref="B6"/>
    </sheetView>
  </sheetViews>
  <sheetFormatPr defaultRowHeight="14.25"/>
  <cols>
    <col min="1" max="1" width="18.125" customWidth="1"/>
    <col min="2" max="2" width="36.5" customWidth="1"/>
  </cols>
  <sheetData>
    <row r="1" spans="1:2" ht="15.75">
      <c r="A1" s="1" t="s">
        <v>177</v>
      </c>
      <c r="B1" s="66" t="s">
        <v>178</v>
      </c>
    </row>
    <row r="2" spans="1:2" ht="15.75">
      <c r="A2" s="1" t="s">
        <v>179</v>
      </c>
      <c r="B2" s="66" t="s">
        <v>180</v>
      </c>
    </row>
    <row r="3" spans="1:2" ht="15.75">
      <c r="A3" s="1" t="s">
        <v>181</v>
      </c>
      <c r="B3" s="1" t="s">
        <v>182</v>
      </c>
    </row>
    <row r="4" spans="1:2" ht="15.75">
      <c r="A4" s="1" t="s">
        <v>183</v>
      </c>
      <c r="B4" s="1">
        <v>50601</v>
      </c>
    </row>
    <row r="5" spans="1:2" ht="15.75">
      <c r="A5" s="1" t="s">
        <v>184</v>
      </c>
      <c r="B5" s="1" t="s">
        <v>185</v>
      </c>
    </row>
    <row r="6" spans="1:2" ht="15.75">
      <c r="A6" s="1" t="s">
        <v>186</v>
      </c>
      <c r="B6" s="1" t="s">
        <v>56</v>
      </c>
    </row>
    <row r="7" spans="1:2" ht="15.75">
      <c r="A7" s="1" t="s">
        <v>187</v>
      </c>
      <c r="B7" s="1"/>
    </row>
    <row r="8" spans="1:2" ht="15.75">
      <c r="A8" s="1" t="s">
        <v>188</v>
      </c>
      <c r="B8" s="1"/>
    </row>
    <row r="9" spans="1:2" ht="15.75">
      <c r="A9" s="1" t="s">
        <v>189</v>
      </c>
      <c r="B9" s="1"/>
    </row>
    <row r="10" spans="1:2" ht="15.75">
      <c r="A10" s="1" t="s">
        <v>190</v>
      </c>
      <c r="B10" s="67">
        <v>39941</v>
      </c>
    </row>
    <row r="11" spans="1:2" ht="15.75">
      <c r="A11" s="1" t="s">
        <v>191</v>
      </c>
      <c r="B11" s="1" t="s">
        <v>192</v>
      </c>
    </row>
    <row r="12" spans="1:2" ht="15.75">
      <c r="A12" s="1"/>
      <c r="B12" s="1"/>
    </row>
    <row r="13" spans="1:2" ht="15.75">
      <c r="A13" s="1"/>
      <c r="B13" s="1"/>
    </row>
    <row r="21" spans="1:8" s="62" customFormat="1">
      <c r="A21" s="61" t="s">
        <v>95</v>
      </c>
      <c r="B21" s="61" t="s">
        <v>96</v>
      </c>
      <c r="C21" s="61"/>
      <c r="D21" s="61" t="s">
        <v>97</v>
      </c>
      <c r="E21" s="61"/>
      <c r="F21" s="61"/>
      <c r="G21" s="61"/>
      <c r="H21" s="61"/>
    </row>
    <row r="22" spans="1:8" s="62" customFormat="1">
      <c r="A22" s="61" t="s">
        <v>98</v>
      </c>
      <c r="B22" s="61" t="s">
        <v>99</v>
      </c>
      <c r="C22" s="63" t="s">
        <v>100</v>
      </c>
      <c r="D22" s="61" t="s">
        <v>101</v>
      </c>
      <c r="E22" s="61" t="s">
        <v>101</v>
      </c>
      <c r="F22" s="61" t="s">
        <v>102</v>
      </c>
      <c r="G22" s="61"/>
      <c r="H22" s="61"/>
    </row>
    <row r="23" spans="1:8" s="62" customFormat="1">
      <c r="A23" s="61" t="s">
        <v>103</v>
      </c>
      <c r="B23" s="61" t="s">
        <v>104</v>
      </c>
      <c r="C23" s="61">
        <v>50</v>
      </c>
      <c r="D23" s="61"/>
      <c r="E23" s="61"/>
      <c r="F23" s="61"/>
      <c r="G23" s="61"/>
      <c r="H23" s="61"/>
    </row>
    <row r="24" spans="1:8" s="62" customFormat="1">
      <c r="A24" s="61" t="s">
        <v>105</v>
      </c>
      <c r="B24" s="61"/>
      <c r="C24" s="61"/>
      <c r="D24" s="61"/>
      <c r="E24" s="61"/>
      <c r="F24" s="61"/>
      <c r="G24" s="61"/>
      <c r="H24" s="61"/>
    </row>
    <row r="25" spans="1:8" s="62" customFormat="1">
      <c r="A25" s="61" t="s">
        <v>106</v>
      </c>
      <c r="B25" s="61" t="s">
        <v>107</v>
      </c>
      <c r="C25" s="61">
        <v>17</v>
      </c>
      <c r="D25" s="61"/>
      <c r="E25" s="61"/>
      <c r="F25" s="61"/>
      <c r="G25" s="61"/>
      <c r="H25" s="61"/>
    </row>
    <row r="26" spans="1:8" s="62" customFormat="1">
      <c r="A26" s="61" t="s">
        <v>108</v>
      </c>
      <c r="B26" s="61"/>
      <c r="C26" s="61"/>
      <c r="D26" s="61"/>
      <c r="E26" s="61"/>
      <c r="F26" s="61"/>
      <c r="G26" s="61"/>
      <c r="H26" s="61"/>
    </row>
    <row r="27" spans="1:8" s="62" customFormat="1">
      <c r="A27" s="61" t="s">
        <v>109</v>
      </c>
      <c r="B27" s="61"/>
      <c r="C27" s="63" t="s">
        <v>100</v>
      </c>
      <c r="D27" s="61"/>
      <c r="E27" s="61"/>
      <c r="F27" s="61"/>
      <c r="G27" s="61"/>
      <c r="H27" s="61"/>
    </row>
    <row r="28" spans="1:8" s="62" customFormat="1">
      <c r="A28" s="61" t="s">
        <v>110</v>
      </c>
      <c r="B28" s="61"/>
      <c r="C28" s="61" t="s">
        <v>56</v>
      </c>
      <c r="D28" s="64">
        <v>43009</v>
      </c>
      <c r="E28" s="61"/>
      <c r="F28" s="61"/>
      <c r="G28" s="61"/>
      <c r="H28" s="61"/>
    </row>
    <row r="29" spans="1:8" s="62" customFormat="1"/>
    <row r="30" spans="1:8" s="62" customFormat="1">
      <c r="A30" s="61" t="s">
        <v>111</v>
      </c>
      <c r="B30" s="61"/>
      <c r="C30" s="61" t="s">
        <v>112</v>
      </c>
      <c r="D30" s="61"/>
      <c r="E30" s="61"/>
      <c r="F30" s="61"/>
      <c r="G30" s="61"/>
      <c r="H30" s="61"/>
    </row>
    <row r="31" spans="1:8" s="62" customFormat="1">
      <c r="A31" s="61" t="s">
        <v>113</v>
      </c>
      <c r="B31" s="61"/>
      <c r="C31" s="61" t="s">
        <v>114</v>
      </c>
      <c r="D31" s="61"/>
      <c r="E31" s="61"/>
      <c r="F31" s="61"/>
      <c r="G31" s="61"/>
      <c r="H31" s="61"/>
    </row>
    <row r="32" spans="1:8" s="62" customFormat="1">
      <c r="A32" s="61" t="s">
        <v>115</v>
      </c>
      <c r="B32" s="61"/>
      <c r="C32" s="64">
        <v>43010</v>
      </c>
      <c r="D32" s="61"/>
      <c r="E32" s="61"/>
      <c r="F32" s="61"/>
      <c r="G32" s="61"/>
      <c r="H32" s="61"/>
    </row>
    <row r="33" spans="1:9" s="62" customFormat="1">
      <c r="A33" s="61" t="s">
        <v>116</v>
      </c>
      <c r="B33" s="61"/>
      <c r="C33" s="61">
        <v>1932</v>
      </c>
      <c r="D33" s="61">
        <v>1062</v>
      </c>
      <c r="E33" s="61"/>
      <c r="F33" s="61"/>
      <c r="G33" s="61"/>
      <c r="H33" s="61"/>
    </row>
    <row r="34" spans="1:9" s="62" customFormat="1"/>
    <row r="35" spans="1:9" s="62" customFormat="1">
      <c r="A35" s="61" t="s">
        <v>117</v>
      </c>
      <c r="B35" s="61"/>
      <c r="C35" s="61" t="s">
        <v>118</v>
      </c>
      <c r="D35" s="61" t="s">
        <v>119</v>
      </c>
      <c r="E35" s="61" t="s">
        <v>120</v>
      </c>
      <c r="F35" s="61" t="s">
        <v>121</v>
      </c>
      <c r="G35" s="61" t="s">
        <v>122</v>
      </c>
      <c r="H35" s="61"/>
    </row>
    <row r="36" spans="1:9" s="62" customFormat="1">
      <c r="A36" s="61" t="s">
        <v>123</v>
      </c>
      <c r="B36" s="61"/>
      <c r="C36" s="61" t="s">
        <v>124</v>
      </c>
      <c r="D36" s="61" t="s">
        <v>125</v>
      </c>
      <c r="E36" s="61" t="s">
        <v>126</v>
      </c>
      <c r="F36" s="61"/>
      <c r="G36" s="61"/>
      <c r="H36" s="61">
        <v>1</v>
      </c>
    </row>
    <row r="37" spans="1:9" s="62" customFormat="1">
      <c r="A37" s="61" t="s">
        <v>127</v>
      </c>
      <c r="B37" s="61" t="s">
        <v>128</v>
      </c>
      <c r="C37" s="61" t="s">
        <v>97</v>
      </c>
      <c r="D37" s="61"/>
      <c r="E37" s="61"/>
      <c r="F37" s="61" t="s">
        <v>129</v>
      </c>
      <c r="G37" s="61"/>
      <c r="H37" s="61"/>
      <c r="I37" s="61"/>
    </row>
    <row r="38" spans="1:9" s="62" customFormat="1">
      <c r="A38" s="61" t="s">
        <v>130</v>
      </c>
      <c r="B38" s="61"/>
      <c r="C38" s="61"/>
      <c r="D38" s="61"/>
      <c r="E38" s="61"/>
      <c r="F38" s="61"/>
      <c r="G38" s="61"/>
      <c r="H38" s="61"/>
      <c r="I38" s="61"/>
    </row>
    <row r="39" spans="1:9" s="62" customFormat="1">
      <c r="A39" s="61" t="s">
        <v>131</v>
      </c>
      <c r="B39" s="61"/>
      <c r="C39" s="61" t="s">
        <v>132</v>
      </c>
      <c r="D39" s="61"/>
      <c r="E39" s="61"/>
      <c r="F39" s="61"/>
      <c r="G39" s="61"/>
      <c r="H39" s="61"/>
      <c r="I39" s="61"/>
    </row>
    <row r="40" spans="1:9" s="62" customFormat="1"/>
    <row r="41" spans="1:9" s="62" customFormat="1">
      <c r="A41" s="61" t="s">
        <v>133</v>
      </c>
      <c r="B41" s="61" t="s">
        <v>134</v>
      </c>
      <c r="C41" s="61">
        <v>2</v>
      </c>
      <c r="D41" s="61" t="s">
        <v>135</v>
      </c>
      <c r="E41" s="61"/>
      <c r="F41" s="61"/>
      <c r="G41" s="61"/>
      <c r="H41" s="61"/>
      <c r="I41" s="61"/>
    </row>
    <row r="42" spans="1:9" s="62" customFormat="1">
      <c r="A42" s="61" t="s">
        <v>136</v>
      </c>
      <c r="B42" s="61" t="s">
        <v>137</v>
      </c>
      <c r="C42" s="61"/>
      <c r="D42" s="61"/>
      <c r="E42" s="61"/>
      <c r="F42" s="61"/>
      <c r="G42" s="61"/>
      <c r="H42" s="61"/>
      <c r="I42" s="61"/>
    </row>
    <row r="43" spans="1:9" s="62" customFormat="1">
      <c r="A43" s="61" t="s">
        <v>138</v>
      </c>
      <c r="B43" s="61" t="s">
        <v>139</v>
      </c>
      <c r="C43" s="65">
        <v>2</v>
      </c>
      <c r="D43" s="61"/>
      <c r="E43" s="61"/>
      <c r="F43" s="61"/>
      <c r="G43" s="61"/>
      <c r="H43" s="61"/>
      <c r="I43" s="61"/>
    </row>
    <row r="44" spans="1:9" s="62" customFormat="1"/>
    <row r="45" spans="1:9" s="62" customFormat="1">
      <c r="A45" s="61" t="s">
        <v>140</v>
      </c>
      <c r="B45" s="61" t="s">
        <v>141</v>
      </c>
      <c r="C45" s="61">
        <f>COUNTIF(D47:I47,"BLANK")</f>
        <v>1</v>
      </c>
      <c r="D45" s="61"/>
      <c r="E45" s="61"/>
      <c r="F45" s="61"/>
      <c r="G45" s="61"/>
      <c r="H45" s="61"/>
      <c r="I45" s="61"/>
    </row>
    <row r="46" spans="1:9" s="62" customFormat="1">
      <c r="A46" s="61" t="s">
        <v>142</v>
      </c>
      <c r="B46" s="61" t="s">
        <v>143</v>
      </c>
      <c r="C46" s="65">
        <v>6</v>
      </c>
      <c r="D46" s="61"/>
      <c r="E46" s="61"/>
      <c r="F46" s="61"/>
      <c r="G46" s="61"/>
      <c r="H46" s="61"/>
      <c r="I46" s="61"/>
    </row>
    <row r="47" spans="1:9" s="62" customFormat="1">
      <c r="A47" s="61" t="s">
        <v>144</v>
      </c>
      <c r="B47" s="61" t="s">
        <v>145</v>
      </c>
      <c r="C47" s="61">
        <v>6</v>
      </c>
      <c r="D47" s="61" t="s">
        <v>86</v>
      </c>
      <c r="E47" s="61" t="s">
        <v>87</v>
      </c>
      <c r="F47" s="61" t="s">
        <v>88</v>
      </c>
      <c r="G47" s="61" t="s">
        <v>89</v>
      </c>
      <c r="H47" s="61" t="s">
        <v>146</v>
      </c>
      <c r="I47" s="61" t="s">
        <v>147</v>
      </c>
    </row>
    <row r="48" spans="1:9" s="62" customFormat="1">
      <c r="A48" s="61" t="s">
        <v>148</v>
      </c>
      <c r="B48" s="61" t="s">
        <v>149</v>
      </c>
      <c r="C48" s="61">
        <v>6</v>
      </c>
      <c r="D48" s="61" t="s">
        <v>150</v>
      </c>
      <c r="E48" s="61" t="s">
        <v>151</v>
      </c>
      <c r="F48" s="61" t="s">
        <v>152</v>
      </c>
      <c r="G48" s="61" t="s">
        <v>153</v>
      </c>
      <c r="H48" s="61" t="s">
        <v>154</v>
      </c>
      <c r="I48" s="61" t="s">
        <v>155</v>
      </c>
    </row>
    <row r="49" spans="1:9" s="62" customFormat="1">
      <c r="A49" s="61" t="s">
        <v>156</v>
      </c>
      <c r="B49" s="61" t="s">
        <v>157</v>
      </c>
      <c r="C49" s="61">
        <v>6</v>
      </c>
      <c r="D49" s="61" t="s">
        <v>86</v>
      </c>
      <c r="E49" s="61" t="s">
        <v>87</v>
      </c>
      <c r="F49" s="61" t="s">
        <v>88</v>
      </c>
      <c r="G49" s="61" t="s">
        <v>89</v>
      </c>
      <c r="H49" s="61" t="s">
        <v>146</v>
      </c>
      <c r="I49" s="61" t="s">
        <v>147</v>
      </c>
    </row>
    <row r="50" spans="1:9" s="62" customFormat="1">
      <c r="A50" s="61" t="s">
        <v>158</v>
      </c>
      <c r="B50" s="61"/>
      <c r="C50" s="61"/>
      <c r="D50" s="61">
        <v>135</v>
      </c>
      <c r="E50" s="61">
        <v>138</v>
      </c>
      <c r="F50" s="61">
        <v>137</v>
      </c>
      <c r="G50" s="61">
        <v>136</v>
      </c>
      <c r="H50" s="61">
        <v>140</v>
      </c>
      <c r="I50" s="61">
        <v>139</v>
      </c>
    </row>
    <row r="51" spans="1:9" s="62" customFormat="1">
      <c r="A51" s="61" t="s">
        <v>159</v>
      </c>
      <c r="B51" s="61" t="s">
        <v>160</v>
      </c>
      <c r="C51" s="61"/>
      <c r="D51" s="61"/>
      <c r="E51" s="61"/>
      <c r="F51" s="61"/>
      <c r="G51" s="61"/>
      <c r="H51" s="61"/>
      <c r="I51" s="61"/>
    </row>
    <row r="52" spans="1:9" s="62" customFormat="1">
      <c r="A52" s="61" t="s">
        <v>161</v>
      </c>
      <c r="B52" s="61"/>
      <c r="C52" s="61"/>
      <c r="D52" s="61"/>
      <c r="E52" s="61"/>
      <c r="F52" s="61"/>
      <c r="G52" s="61"/>
      <c r="H52" s="61"/>
      <c r="I52" s="61"/>
    </row>
    <row r="53" spans="1:9" s="62" customFormat="1">
      <c r="A53" s="61" t="s">
        <v>162</v>
      </c>
      <c r="B53" s="61"/>
      <c r="C53" s="61"/>
      <c r="D53" s="61" t="s">
        <v>163</v>
      </c>
    </row>
    <row r="54" spans="1:9" s="62" customFormat="1">
      <c r="A54" s="61" t="s">
        <v>164</v>
      </c>
      <c r="B54" s="61"/>
      <c r="C54" s="61">
        <v>6</v>
      </c>
      <c r="D54" s="61"/>
    </row>
    <row r="55" spans="1:9" s="62" customFormat="1">
      <c r="A55" s="61" t="s">
        <v>165</v>
      </c>
      <c r="B55" s="61" t="s">
        <v>166</v>
      </c>
      <c r="C55" s="61">
        <v>0</v>
      </c>
      <c r="D55" s="61"/>
    </row>
    <row r="56" spans="1:9" s="62" customFormat="1">
      <c r="A56" s="61" t="s">
        <v>167</v>
      </c>
      <c r="B56" s="61"/>
      <c r="C56" s="61"/>
      <c r="D56" s="61"/>
    </row>
    <row r="57" spans="1:9" s="62" customFormat="1"/>
    <row r="58" spans="1:9" s="62" customFormat="1">
      <c r="A58" s="61" t="s">
        <v>168</v>
      </c>
      <c r="B58" s="61" t="s">
        <v>169</v>
      </c>
      <c r="C58" s="61"/>
      <c r="D58" s="61" t="s">
        <v>170</v>
      </c>
    </row>
    <row r="59" spans="1:9" s="62" customFormat="1"/>
    <row r="60" spans="1:9" s="62" customFormat="1">
      <c r="A60" s="61" t="s">
        <v>171</v>
      </c>
      <c r="B60" s="61"/>
      <c r="C60" s="61"/>
      <c r="D60" s="61"/>
    </row>
    <row r="61" spans="1:9" s="62" customFormat="1"/>
    <row r="62" spans="1:9" s="62" customFormat="1">
      <c r="A62" s="61" t="s">
        <v>172</v>
      </c>
      <c r="B62" s="61"/>
      <c r="C62" s="61"/>
      <c r="D62" s="61"/>
    </row>
    <row r="63" spans="1:9" s="62" customFormat="1">
      <c r="A63" s="61" t="s">
        <v>173</v>
      </c>
      <c r="B63" s="61"/>
      <c r="C63" s="61"/>
      <c r="D63" s="61"/>
    </row>
    <row r="64" spans="1:9" s="62" customFormat="1">
      <c r="A64" s="61" t="s">
        <v>174</v>
      </c>
      <c r="B64" s="61"/>
      <c r="C64" s="61"/>
      <c r="D64" s="61"/>
    </row>
    <row r="65" spans="1:4" s="62" customFormat="1">
      <c r="A65" s="61" t="s">
        <v>175</v>
      </c>
      <c r="B65" s="61"/>
      <c r="C65" s="61"/>
      <c r="D65" s="61"/>
    </row>
    <row r="66" spans="1:4" s="62" customFormat="1">
      <c r="A66" s="61" t="s">
        <v>176</v>
      </c>
      <c r="B66" s="61"/>
      <c r="C66" s="61"/>
      <c r="D66" s="61"/>
    </row>
    <row r="67" spans="1:4" s="62" customFormat="1"/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</vt:i4>
      </vt:variant>
    </vt:vector>
  </HeadingPairs>
  <TitlesOfParts>
    <vt:vector size="8" baseType="lpstr">
      <vt:lpstr>ChargingNotice</vt:lpstr>
      <vt:lpstr>DYSCover</vt:lpstr>
      <vt:lpstr>CoverSol</vt:lpstr>
      <vt:lpstr>CoverLal</vt:lpstr>
      <vt:lpstr>Age</vt:lpstr>
      <vt:lpstr>TraceEle</vt:lpstr>
      <vt:lpstr>CoverInformation</vt:lpstr>
      <vt:lpstr>ChargingNotice!Print_Area</vt:lpstr>
    </vt:vector>
  </TitlesOfParts>
  <Company>cug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liu yongsheng</cp:lastModifiedBy>
  <cp:lastPrinted>2017-10-02T13:58:43Z</cp:lastPrinted>
  <dcterms:created xsi:type="dcterms:W3CDTF">2008-05-30T03:18:20Z</dcterms:created>
  <dcterms:modified xsi:type="dcterms:W3CDTF">2018-04-11T01:24:45Z</dcterms:modified>
</cp:coreProperties>
</file>